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B\Documents\EMILIYA\OFFERS TO CUSTOMERS\"/>
    </mc:Choice>
  </mc:AlternateContent>
  <xr:revisionPtr revIDLastSave="0" documentId="8_{7B294543-4C04-4D00-A15B-723D0C9735D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ummary" sheetId="2" r:id="rId1"/>
    <sheet name="Product details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B12" i="2"/>
  <c r="B13" i="2"/>
  <c r="B10" i="2"/>
  <c r="B9" i="2" l="1"/>
  <c r="B11" i="2" l="1"/>
  <c r="O2" i="1" l="1"/>
  <c r="O25" i="1"/>
  <c r="O24" i="1"/>
  <c r="O23" i="1"/>
  <c r="O22" i="1"/>
  <c r="O21" i="1"/>
  <c r="O20" i="1"/>
  <c r="O19" i="1"/>
  <c r="O18" i="1"/>
  <c r="O17" i="1"/>
  <c r="O16" i="1"/>
  <c r="O15" i="1"/>
  <c r="O14" i="1"/>
  <c r="O3" i="1"/>
  <c r="O4" i="1"/>
  <c r="O5" i="1"/>
  <c r="O6" i="1"/>
  <c r="O7" i="1"/>
  <c r="O8" i="1"/>
  <c r="O9" i="1"/>
  <c r="O10" i="1"/>
  <c r="O11" i="1"/>
  <c r="O12" i="1"/>
  <c r="O13" i="1"/>
</calcChain>
</file>

<file path=xl/sharedStrings.xml><?xml version="1.0" encoding="utf-8"?>
<sst xmlns="http://schemas.openxmlformats.org/spreadsheetml/2006/main" count="221" uniqueCount="39">
  <si>
    <t>Made In</t>
  </si>
  <si>
    <t>GUSL01GAFI</t>
  </si>
  <si>
    <t>M</t>
  </si>
  <si>
    <t>Bangladesh</t>
  </si>
  <si>
    <t>L</t>
  </si>
  <si>
    <t>XL</t>
  </si>
  <si>
    <t>XXL</t>
  </si>
  <si>
    <t>GUPA01GAFI</t>
  </si>
  <si>
    <t>Product Display</t>
  </si>
  <si>
    <t>Photo</t>
  </si>
  <si>
    <t>Composition</t>
  </si>
  <si>
    <t>Packaging Type</t>
  </si>
  <si>
    <t>Size</t>
  </si>
  <si>
    <t>EAN</t>
  </si>
  <si>
    <t>Slip</t>
  </si>
  <si>
    <t>95% Cotton 5% Elasthan</t>
  </si>
  <si>
    <t>Blue</t>
  </si>
  <si>
    <t>Single P.</t>
  </si>
  <si>
    <t>Black</t>
  </si>
  <si>
    <t>Melange</t>
  </si>
  <si>
    <t>Trunk</t>
  </si>
  <si>
    <t>Category</t>
  </si>
  <si>
    <t>Style code</t>
  </si>
  <si>
    <t>Color Name</t>
  </si>
  <si>
    <t>HS Code</t>
  </si>
  <si>
    <t>Brand</t>
  </si>
  <si>
    <t>GAS</t>
  </si>
  <si>
    <t>Total Pieces</t>
  </si>
  <si>
    <t>Total RRP</t>
  </si>
  <si>
    <t>RRP per unit</t>
  </si>
  <si>
    <t>Discount from RRP</t>
  </si>
  <si>
    <t>Total Wholesale Price</t>
  </si>
  <si>
    <t>PB Price per unit</t>
  </si>
  <si>
    <t>Row Labels</t>
  </si>
  <si>
    <t>Grand Total</t>
  </si>
  <si>
    <t>RRP</t>
  </si>
  <si>
    <t>Sum of Total RRP</t>
  </si>
  <si>
    <t>QTY</t>
  </si>
  <si>
    <t>Sum of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</si>
</sst>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* #,##0.00_)\ [$€-1]_ ;_ * \(#,##0.00\)\ [$€-1]_ ;_ * &quot;-&quot;??_)\ [$€-1]_ ;_ @_ "/>
    <numFmt numFmtId="166" formatCode="_([$€-2]\ * #,##0.00_);_([$€-2]\ * \(#,##0.00\);_([$€-2]\ * &quot;-&quot;??_);_(@_)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2" borderId="1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3" borderId="5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0" fillId="4" borderId="0" xfId="0" applyFill="1"/>
    <xf numFmtId="0" fontId="1" fillId="3" borderId="9" xfId="2" applyBorder="1" applyAlignment="1">
      <alignment horizontal="center" vertical="center"/>
    </xf>
    <xf numFmtId="0" fontId="0" fillId="3" borderId="9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2" xfId="3" applyFont="1" applyBorder="1"/>
    <xf numFmtId="0" fontId="4" fillId="5" borderId="2" xfId="4" applyFont="1" applyFill="1" applyBorder="1"/>
    <xf numFmtId="0" fontId="1" fillId="5" borderId="2" xfId="4" applyFill="1" applyBorder="1"/>
    <xf numFmtId="165" fontId="0" fillId="5" borderId="2" xfId="5" applyNumberFormat="1" applyFont="1" applyFill="1" applyBorder="1"/>
    <xf numFmtId="10" fontId="0" fillId="5" borderId="2" xfId="6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3" borderId="9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0" fillId="4" borderId="0" xfId="1" applyNumberFormat="1" applyFont="1" applyFill="1" applyBorder="1"/>
    <xf numFmtId="10" fontId="0" fillId="0" borderId="0" xfId="7" applyNumberFormat="1" applyFont="1"/>
    <xf numFmtId="10" fontId="0" fillId="0" borderId="0" xfId="0" applyNumberFormat="1"/>
    <xf numFmtId="167" fontId="0" fillId="0" borderId="0" xfId="0" applyNumberFormat="1"/>
    <xf numFmtId="0" fontId="0" fillId="0" borderId="0" xfId="7" applyNumberFormat="1" applyFont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8">
    <cellStyle name="40% - Accent1" xfId="2" builtinId="31"/>
    <cellStyle name="Currency" xfId="1" builtinId="4"/>
    <cellStyle name="Currency 2" xfId="5" xr:uid="{00000000-0005-0000-0000-000002000000}"/>
    <cellStyle name="Normal" xfId="0" builtinId="0"/>
    <cellStyle name="Normal 2" xfId="4" xr:uid="{00000000-0005-0000-0000-000004000000}"/>
    <cellStyle name="Note 2" xfId="3" xr:uid="{00000000-0005-0000-0000-000005000000}"/>
    <cellStyle name="Percent" xfId="7" builtinId="5"/>
    <cellStyle name="Percent 2" xfId="6" xr:uid="{00000000-0005-0000-0000-000006000000}"/>
  </cellStyles>
  <dxfs count="1">
    <dxf>
      <numFmt numFmtId="165" formatCode="_ * #,##0.00_)\ [$€-1]_ ;_ * \(#,##0.00\)\ [$€-1]_ ;_ * &quot;-&quot;??_)\ [$€-1]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236220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FCF27-E95E-4278-BC58-6592A4DE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4197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19</xdr:row>
      <xdr:rowOff>171450</xdr:rowOff>
    </xdr:from>
    <xdr:to>
      <xdr:col>0</xdr:col>
      <xdr:colOff>1504950</xdr:colOff>
      <xdr:row>24</xdr:row>
      <xdr:rowOff>84138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2D9E1D94-0A58-440C-B716-C36989AE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3990975"/>
          <a:ext cx="1055370" cy="865188"/>
        </a:xfrm>
        <a:prstGeom prst="rect">
          <a:avLst/>
        </a:prstGeom>
      </xdr:spPr>
    </xdr:pic>
    <xdr:clientData/>
  </xdr:twoCellAnchor>
  <xdr:twoCellAnchor editAs="oneCell">
    <xdr:from>
      <xdr:col>0</xdr:col>
      <xdr:colOff>426720</xdr:colOff>
      <xdr:row>14</xdr:row>
      <xdr:rowOff>99060</xdr:rowOff>
    </xdr:from>
    <xdr:to>
      <xdr:col>0</xdr:col>
      <xdr:colOff>1621790</xdr:colOff>
      <xdr:row>19</xdr:row>
      <xdr:rowOff>68580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E284D654-9CB7-4049-B438-40DA2AED9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956560"/>
          <a:ext cx="119507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1</xdr:row>
      <xdr:rowOff>76201</xdr:rowOff>
    </xdr:from>
    <xdr:to>
      <xdr:col>0</xdr:col>
      <xdr:colOff>2069502</xdr:colOff>
      <xdr:row>14</xdr:row>
      <xdr:rowOff>116840</xdr:rowOff>
    </xdr:to>
    <xdr:pic>
      <xdr:nvPicPr>
        <xdr:cNvPr id="4" name="Immagine 6">
          <a:extLst>
            <a:ext uri="{FF2B5EF4-FFF2-40B4-BE49-F238E27FC236}">
              <a16:creationId xmlns:a16="http://schemas.microsoft.com/office/drawing/2014/main" id="{815EFEA6-5D47-474C-BEBF-450A1509D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1"/>
          <a:ext cx="2008542" cy="2488564"/>
        </a:xfrm>
        <a:prstGeom prst="rect">
          <a:avLst/>
        </a:prstGeom>
      </xdr:spPr>
    </xdr:pic>
    <xdr:clientData/>
  </xdr:twoCellAnchor>
  <xdr:twoCellAnchor editAs="oneCell">
    <xdr:from>
      <xdr:col>1</xdr:col>
      <xdr:colOff>468629</xdr:colOff>
      <xdr:row>1</xdr:row>
      <xdr:rowOff>28575</xdr:rowOff>
    </xdr:from>
    <xdr:to>
      <xdr:col>1</xdr:col>
      <xdr:colOff>1638969</xdr:colOff>
      <xdr:row>4</xdr:row>
      <xdr:rowOff>164910</xdr:rowOff>
    </xdr:to>
    <xdr:pic>
      <xdr:nvPicPr>
        <xdr:cNvPr id="5" name="Immagine 29">
          <a:extLst>
            <a:ext uri="{FF2B5EF4-FFF2-40B4-BE49-F238E27FC236}">
              <a16:creationId xmlns:a16="http://schemas.microsoft.com/office/drawing/2014/main" id="{6EA0B7CE-6F15-4323-8679-3BCBA02A9A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1443" t="13424" r="24499" b="15426"/>
        <a:stretch/>
      </xdr:blipFill>
      <xdr:spPr>
        <a:xfrm>
          <a:off x="2564129" y="219075"/>
          <a:ext cx="1170340" cy="679260"/>
        </a:xfrm>
        <a:prstGeom prst="rect">
          <a:avLst/>
        </a:prstGeom>
      </xdr:spPr>
    </xdr:pic>
    <xdr:clientData/>
  </xdr:twoCellAnchor>
  <xdr:twoCellAnchor editAs="oneCell">
    <xdr:from>
      <xdr:col>1</xdr:col>
      <xdr:colOff>426720</xdr:colOff>
      <xdr:row>5</xdr:row>
      <xdr:rowOff>22860</xdr:rowOff>
    </xdr:from>
    <xdr:to>
      <xdr:col>1</xdr:col>
      <xdr:colOff>1536065</xdr:colOff>
      <xdr:row>8</xdr:row>
      <xdr:rowOff>165008</xdr:rowOff>
    </xdr:to>
    <xdr:pic>
      <xdr:nvPicPr>
        <xdr:cNvPr id="6" name="Immagine 29">
          <a:extLst>
            <a:ext uri="{FF2B5EF4-FFF2-40B4-BE49-F238E27FC236}">
              <a16:creationId xmlns:a16="http://schemas.microsoft.com/office/drawing/2014/main" id="{38B498A8-6208-4197-BCD2-2493175232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7849" t="13424" b="15426"/>
        <a:stretch/>
      </xdr:blipFill>
      <xdr:spPr>
        <a:xfrm>
          <a:off x="2522220" y="1146810"/>
          <a:ext cx="1109345" cy="713648"/>
        </a:xfrm>
        <a:prstGeom prst="rect">
          <a:avLst/>
        </a:prstGeom>
      </xdr:spPr>
    </xdr:pic>
    <xdr:clientData/>
  </xdr:twoCellAnchor>
  <xdr:twoCellAnchor editAs="oneCell">
    <xdr:from>
      <xdr:col>1</xdr:col>
      <xdr:colOff>441960</xdr:colOff>
      <xdr:row>9</xdr:row>
      <xdr:rowOff>22861</xdr:rowOff>
    </xdr:from>
    <xdr:to>
      <xdr:col>1</xdr:col>
      <xdr:colOff>1545372</xdr:colOff>
      <xdr:row>12</xdr:row>
      <xdr:rowOff>133351</xdr:rowOff>
    </xdr:to>
    <xdr:pic>
      <xdr:nvPicPr>
        <xdr:cNvPr id="7" name="Immagine 29">
          <a:extLst>
            <a:ext uri="{FF2B5EF4-FFF2-40B4-BE49-F238E27FC236}">
              <a16:creationId xmlns:a16="http://schemas.microsoft.com/office/drawing/2014/main" id="{756E193D-C7D8-4C10-B3D1-DD6667FC1C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6210" t="13424" r="51100" b="15426"/>
        <a:stretch/>
      </xdr:blipFill>
      <xdr:spPr>
        <a:xfrm>
          <a:off x="2537460" y="1918336"/>
          <a:ext cx="1103412" cy="681990"/>
        </a:xfrm>
        <a:prstGeom prst="rect">
          <a:avLst/>
        </a:prstGeom>
      </xdr:spPr>
    </xdr:pic>
    <xdr:clientData/>
  </xdr:twoCellAnchor>
  <xdr:twoCellAnchor editAs="oneCell">
    <xdr:from>
      <xdr:col>1</xdr:col>
      <xdr:colOff>426719</xdr:colOff>
      <xdr:row>13</xdr:row>
      <xdr:rowOff>15240</xdr:rowOff>
    </xdr:from>
    <xdr:to>
      <xdr:col>1</xdr:col>
      <xdr:colOff>1485900</xdr:colOff>
      <xdr:row>16</xdr:row>
      <xdr:rowOff>170132</xdr:rowOff>
    </xdr:to>
    <xdr:pic>
      <xdr:nvPicPr>
        <xdr:cNvPr id="8" name="Immagine 30">
          <a:extLst>
            <a:ext uri="{FF2B5EF4-FFF2-40B4-BE49-F238E27FC236}">
              <a16:creationId xmlns:a16="http://schemas.microsoft.com/office/drawing/2014/main" id="{F232B795-FA8E-4512-AA44-A534E152F9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1120" t="10626" r="26181" b="18740"/>
        <a:stretch/>
      </xdr:blipFill>
      <xdr:spPr>
        <a:xfrm>
          <a:off x="2522219" y="2682240"/>
          <a:ext cx="1059181" cy="726392"/>
        </a:xfrm>
        <a:prstGeom prst="rect">
          <a:avLst/>
        </a:prstGeom>
      </xdr:spPr>
    </xdr:pic>
    <xdr:clientData/>
  </xdr:twoCellAnchor>
  <xdr:twoCellAnchor editAs="oneCell">
    <xdr:from>
      <xdr:col>1</xdr:col>
      <xdr:colOff>474344</xdr:colOff>
      <xdr:row>17</xdr:row>
      <xdr:rowOff>36196</xdr:rowOff>
    </xdr:from>
    <xdr:to>
      <xdr:col>1</xdr:col>
      <xdr:colOff>1449705</xdr:colOff>
      <xdr:row>20</xdr:row>
      <xdr:rowOff>139788</xdr:rowOff>
    </xdr:to>
    <xdr:pic>
      <xdr:nvPicPr>
        <xdr:cNvPr id="9" name="Immagine 30">
          <a:extLst>
            <a:ext uri="{FF2B5EF4-FFF2-40B4-BE49-F238E27FC236}">
              <a16:creationId xmlns:a16="http://schemas.microsoft.com/office/drawing/2014/main" id="{12375535-4EE8-47BD-AEB0-9A13439BEE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76915" t="9867" r="386" b="19499"/>
        <a:stretch/>
      </xdr:blipFill>
      <xdr:spPr>
        <a:xfrm>
          <a:off x="2569844" y="3474721"/>
          <a:ext cx="975361" cy="675092"/>
        </a:xfrm>
        <a:prstGeom prst="rect">
          <a:avLst/>
        </a:prstGeom>
      </xdr:spPr>
    </xdr:pic>
    <xdr:clientData/>
  </xdr:twoCellAnchor>
  <xdr:twoCellAnchor editAs="oneCell">
    <xdr:from>
      <xdr:col>1</xdr:col>
      <xdr:colOff>434339</xdr:colOff>
      <xdr:row>21</xdr:row>
      <xdr:rowOff>15240</xdr:rowOff>
    </xdr:from>
    <xdr:to>
      <xdr:col>1</xdr:col>
      <xdr:colOff>1497965</xdr:colOff>
      <xdr:row>24</xdr:row>
      <xdr:rowOff>189500</xdr:rowOff>
    </xdr:to>
    <xdr:pic>
      <xdr:nvPicPr>
        <xdr:cNvPr id="10" name="Immagine 30">
          <a:extLst>
            <a:ext uri="{FF2B5EF4-FFF2-40B4-BE49-F238E27FC236}">
              <a16:creationId xmlns:a16="http://schemas.microsoft.com/office/drawing/2014/main" id="{2FB8894A-C4EF-472A-A15A-F3A4031438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5638" t="12144" r="51663" b="17222"/>
        <a:stretch/>
      </xdr:blipFill>
      <xdr:spPr>
        <a:xfrm>
          <a:off x="2529839" y="4225290"/>
          <a:ext cx="1063626" cy="7457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035.431596180555" createdVersion="8" refreshedVersion="8" minRefreshableVersion="3" recordCount="24" xr:uid="{00000000-000A-0000-FFFF-FFFFAD000000}">
  <cacheSource type="worksheet">
    <worksheetSource ref="B1:O25" sheet="Product details"/>
  </cacheSource>
  <cacheFields count="15">
    <cacheField name="Photo" numFmtId="0">
      <sharedItems containsNonDate="0" containsString="0" containsBlank="1"/>
    </cacheField>
    <cacheField name="Brand" numFmtId="0">
      <sharedItems/>
    </cacheField>
    <cacheField name="Style code" numFmtId="0">
      <sharedItems/>
    </cacheField>
    <cacheField name="Category" numFmtId="0">
      <sharedItems count="2">
        <s v="Slip"/>
        <s v="Trunk"/>
      </sharedItems>
    </cacheField>
    <cacheField name="EAN" numFmtId="0">
      <sharedItems/>
    </cacheField>
    <cacheField name="Composition" numFmtId="0">
      <sharedItems/>
    </cacheField>
    <cacheField name="Color Name" numFmtId="0">
      <sharedItems/>
    </cacheField>
    <cacheField name="Packaging Type" numFmtId="0">
      <sharedItems/>
    </cacheField>
    <cacheField name="Size" numFmtId="0">
      <sharedItems/>
    </cacheField>
    <cacheField name="EAN2" numFmtId="1">
      <sharedItems containsSemiMixedTypes="0" containsString="0" containsNumber="1" containsInteger="1" minValue="8056775839576" maxValue="8056775842309"/>
    </cacheField>
    <cacheField name="Made In" numFmtId="1">
      <sharedItems/>
    </cacheField>
    <cacheField name="HS Code" numFmtId="1">
      <sharedItems containsSemiMixedTypes="0" containsString="0" containsNumber="1" containsInteger="1" minValue="61071100" maxValue="61071100"/>
    </cacheField>
    <cacheField name="QTY" numFmtId="1">
      <sharedItems containsSemiMixedTypes="0" containsString="0" containsNumber="1" containsInteger="1" minValue="2" maxValue="270"/>
    </cacheField>
    <cacheField name="RRP" numFmtId="165">
      <sharedItems containsSemiMixedTypes="0" containsString="0" containsNumber="1" minValue="19.899999999999999" maxValue="24.9"/>
    </cacheField>
    <cacheField name="Total RRP" numFmtId="165">
      <sharedItems containsSemiMixedTypes="0" containsString="0" containsNumber="1" minValue="39.799999999999997" maxValue="67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m/>
    <s v="GAS"/>
    <s v="GUSL01GAFI"/>
    <x v="0"/>
    <s v="8056775839675"/>
    <s v="95% Cotton 5% Elasthan"/>
    <s v="Blue"/>
    <s v="Single P."/>
    <s v="M"/>
    <n v="8056775839675"/>
    <s v="Bangladesh"/>
    <n v="61071100"/>
    <n v="2"/>
    <n v="19.899999999999999"/>
    <n v="39.799999999999997"/>
  </r>
  <r>
    <m/>
    <s v="GAS"/>
    <s v="GUSL01GAFI"/>
    <x v="0"/>
    <s v="8056775839682"/>
    <s v="95% Cotton 5% Elasthan"/>
    <s v="Blue"/>
    <s v="Single P."/>
    <s v="L"/>
    <n v="8056775839682"/>
    <s v="Bangladesh"/>
    <n v="61071100"/>
    <n v="3"/>
    <n v="19.899999999999999"/>
    <n v="59.699999999999996"/>
  </r>
  <r>
    <m/>
    <s v="GAS"/>
    <s v="GUSL01GAFI"/>
    <x v="0"/>
    <s v="8056775839699"/>
    <s v="95% Cotton 5% Elasthan"/>
    <s v="Blue"/>
    <s v="Single P."/>
    <s v="XL"/>
    <n v="8056775839699"/>
    <s v="Bangladesh"/>
    <n v="61071100"/>
    <n v="3"/>
    <n v="19.899999999999999"/>
    <n v="59.699999999999996"/>
  </r>
  <r>
    <m/>
    <s v="GAS"/>
    <s v="GUSL01GAFI"/>
    <x v="0"/>
    <s v="8056775839705"/>
    <s v="95% Cotton 5% Elasthan"/>
    <s v="Blue"/>
    <s v="Single P."/>
    <s v="XXL"/>
    <n v="8056775839705"/>
    <s v="Bangladesh"/>
    <n v="61071100"/>
    <n v="2"/>
    <n v="19.899999999999999"/>
    <n v="39.799999999999997"/>
  </r>
  <r>
    <m/>
    <s v="GAS"/>
    <s v="GUSL01GAFI"/>
    <x v="0"/>
    <s v="8056775839576"/>
    <s v="95% Cotton 5% Elasthan"/>
    <s v="Black"/>
    <s v="Single P."/>
    <s v="M"/>
    <n v="8056775839576"/>
    <s v="Bangladesh"/>
    <n v="61071100"/>
    <n v="3"/>
    <n v="19.899999999999999"/>
    <n v="59.699999999999996"/>
  </r>
  <r>
    <m/>
    <s v="GAS"/>
    <s v="GUSL01GAFI"/>
    <x v="0"/>
    <s v="8056775839583"/>
    <s v="95% Cotton 5% Elasthan"/>
    <s v="Black"/>
    <s v="Single P."/>
    <s v="L"/>
    <n v="8056775839583"/>
    <s v="Bangladesh"/>
    <n v="61071100"/>
    <n v="3"/>
    <n v="19.899999999999999"/>
    <n v="59.699999999999996"/>
  </r>
  <r>
    <m/>
    <s v="GAS"/>
    <s v="GUSL01GAFI"/>
    <x v="0"/>
    <s v="8056775839590"/>
    <s v="95% Cotton 5% Elasthan"/>
    <s v="Black"/>
    <s v="Single P."/>
    <s v="XL"/>
    <n v="8056775839590"/>
    <s v="Bangladesh"/>
    <n v="61071100"/>
    <n v="3"/>
    <n v="19.899999999999999"/>
    <n v="59.699999999999996"/>
  </r>
  <r>
    <m/>
    <s v="GAS"/>
    <s v="GUSL01GAFI"/>
    <x v="0"/>
    <s v="8056775839606"/>
    <s v="95% Cotton 5% Elasthan"/>
    <s v="Black"/>
    <s v="Single P."/>
    <s v="XXL"/>
    <n v="8056775839606"/>
    <s v="Bangladesh"/>
    <n v="61071100"/>
    <n v="2"/>
    <n v="19.899999999999999"/>
    <n v="39.799999999999997"/>
  </r>
  <r>
    <m/>
    <s v="GAS"/>
    <s v="GUSL01GAFI"/>
    <x v="0"/>
    <s v="8056775839620"/>
    <s v="95% Cotton 5% Elasthan"/>
    <s v="Melange"/>
    <s v="Single P."/>
    <s v="M"/>
    <n v="8056775839620"/>
    <s v="Bangladesh"/>
    <n v="61071100"/>
    <n v="2"/>
    <n v="19.899999999999999"/>
    <n v="39.799999999999997"/>
  </r>
  <r>
    <m/>
    <s v="GAS"/>
    <s v="GUSL01GAFI"/>
    <x v="0"/>
    <s v="8056775839637"/>
    <s v="95% Cotton 5% Elasthan"/>
    <s v="Melange"/>
    <s v="Single P."/>
    <s v="L"/>
    <n v="8056775839637"/>
    <s v="Bangladesh"/>
    <n v="61071100"/>
    <n v="3"/>
    <n v="19.899999999999999"/>
    <n v="59.699999999999996"/>
  </r>
  <r>
    <m/>
    <s v="GAS"/>
    <s v="GUSL01GAFI"/>
    <x v="0"/>
    <s v="8056775839644"/>
    <s v="95% Cotton 5% Elasthan"/>
    <s v="Melange"/>
    <s v="Single P."/>
    <s v="XL"/>
    <n v="8056775839644"/>
    <s v="Bangladesh"/>
    <n v="61071100"/>
    <n v="3"/>
    <n v="19.899999999999999"/>
    <n v="59.699999999999996"/>
  </r>
  <r>
    <m/>
    <s v="GAS"/>
    <s v="GUSL01GAFI"/>
    <x v="0"/>
    <s v="8056775839651"/>
    <s v="95% Cotton 5% Elasthan"/>
    <s v="Melange"/>
    <s v="Single P."/>
    <s v="XXL"/>
    <n v="8056775839651"/>
    <s v="Bangladesh"/>
    <n v="61071100"/>
    <n v="2"/>
    <n v="19.899999999999999"/>
    <n v="39.799999999999997"/>
  </r>
  <r>
    <m/>
    <s v="GAS"/>
    <s v="GUPA01GAFI"/>
    <x v="1"/>
    <s v="8056775842279"/>
    <s v="95% Cotton 5% Elasthan"/>
    <s v="Blue"/>
    <s v="Single P."/>
    <s v="M"/>
    <n v="8056775842279"/>
    <s v="Bangladesh"/>
    <n v="61071100"/>
    <n v="10"/>
    <n v="24.9"/>
    <n v="249"/>
  </r>
  <r>
    <m/>
    <s v="GAS"/>
    <s v="GUPA01GAFI"/>
    <x v="1"/>
    <s v="8056775842286"/>
    <s v="95% Cotton 5% Elasthan"/>
    <s v="Blue"/>
    <s v="Single P."/>
    <s v="L"/>
    <n v="8056775842286"/>
    <s v="Bangladesh"/>
    <n v="61071100"/>
    <n v="12"/>
    <n v="24.9"/>
    <n v="298.79999999999995"/>
  </r>
  <r>
    <m/>
    <s v="GAS"/>
    <s v="GUPA01GAFI"/>
    <x v="1"/>
    <s v="8056775842293"/>
    <s v="95% Cotton 5% Elasthan"/>
    <s v="Blue"/>
    <s v="Single P."/>
    <s v="XL"/>
    <n v="8056775842293"/>
    <s v="Bangladesh"/>
    <n v="61071100"/>
    <n v="270"/>
    <n v="24.9"/>
    <n v="6723"/>
  </r>
  <r>
    <m/>
    <s v="GAS"/>
    <s v="GUPA01GAFI"/>
    <x v="1"/>
    <s v="8056775842309"/>
    <s v="95% Cotton 5% Elasthan"/>
    <s v="Blue"/>
    <s v="Single P."/>
    <s v="XXL"/>
    <n v="8056775842309"/>
    <s v="Bangladesh"/>
    <n v="61071100"/>
    <n v="116"/>
    <n v="24.9"/>
    <n v="2888.3999999999996"/>
  </r>
  <r>
    <m/>
    <s v="GAS"/>
    <s v="GUPA01GAFI"/>
    <x v="1"/>
    <s v="8056775842170"/>
    <s v="95% Cotton 5% Elasthan"/>
    <s v="Black"/>
    <s v="Single P."/>
    <s v="M"/>
    <n v="8056775842170"/>
    <s v="Bangladesh"/>
    <n v="61071100"/>
    <n v="10"/>
    <n v="24.9"/>
    <n v="249"/>
  </r>
  <r>
    <m/>
    <s v="GAS"/>
    <s v="GUPA01GAFI"/>
    <x v="1"/>
    <s v="8056775842187"/>
    <s v="95% Cotton 5% Elasthan"/>
    <s v="Black"/>
    <s v="Single P."/>
    <s v="L"/>
    <n v="8056775842187"/>
    <s v="Bangladesh"/>
    <n v="61071100"/>
    <n v="12"/>
    <n v="24.9"/>
    <n v="298.79999999999995"/>
  </r>
  <r>
    <m/>
    <s v="GAS"/>
    <s v="GUPA01GAFI"/>
    <x v="1"/>
    <s v="8056775842194"/>
    <s v="95% Cotton 5% Elasthan"/>
    <s v="Black"/>
    <s v="Single P."/>
    <s v="XL"/>
    <n v="8056775842194"/>
    <s v="Bangladesh"/>
    <n v="61071100"/>
    <n v="270"/>
    <n v="24.9"/>
    <n v="6723"/>
  </r>
  <r>
    <m/>
    <s v="GAS"/>
    <s v="GUPA01GAFI"/>
    <x v="1"/>
    <s v="8056775842200"/>
    <s v="95% Cotton 5% Elasthan"/>
    <s v="Black"/>
    <s v="Single P."/>
    <s v="XXL"/>
    <n v="8056775842200"/>
    <s v="Bangladesh"/>
    <n v="61071100"/>
    <n v="116"/>
    <n v="24.9"/>
    <n v="2888.3999999999996"/>
  </r>
  <r>
    <m/>
    <s v="GAS"/>
    <s v="GUPA01GAFI"/>
    <x v="1"/>
    <s v="8056775842224"/>
    <s v="95% Cotton 5% Elasthan"/>
    <s v="Melange"/>
    <s v="Single P."/>
    <s v="M"/>
    <n v="8056775842224"/>
    <s v="Bangladesh"/>
    <n v="61071100"/>
    <n v="11"/>
    <n v="24.9"/>
    <n v="273.89999999999998"/>
  </r>
  <r>
    <m/>
    <s v="GAS"/>
    <s v="GUPA01GAFI"/>
    <x v="1"/>
    <s v="8056775842231"/>
    <s v="95% Cotton 5% Elasthan"/>
    <s v="Melange"/>
    <s v="Single P."/>
    <s v="L"/>
    <n v="8056775842231"/>
    <s v="Bangladesh"/>
    <n v="61071100"/>
    <n v="12"/>
    <n v="24.9"/>
    <n v="298.79999999999995"/>
  </r>
  <r>
    <m/>
    <s v="GAS"/>
    <s v="GUPA01GAFI"/>
    <x v="1"/>
    <s v="8056775842248"/>
    <s v="95% Cotton 5% Elasthan"/>
    <s v="Melange"/>
    <s v="Single P."/>
    <s v="XL"/>
    <n v="8056775842248"/>
    <s v="Bangladesh"/>
    <n v="61071100"/>
    <n v="270"/>
    <n v="24.9"/>
    <n v="6723"/>
  </r>
  <r>
    <m/>
    <s v="GAS"/>
    <s v="GUPA01GAFI"/>
    <x v="1"/>
    <s v="8056775842255"/>
    <s v="95% Cotton 5% Elasthan"/>
    <s v="Melange"/>
    <s v="Single P."/>
    <s v="XXL"/>
    <n v="8056775842255"/>
    <s v="Bangladesh"/>
    <n v="61071100"/>
    <n v="116"/>
    <n v="24.9"/>
    <n v="2888.3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6:C19" firstHeaderRow="0" firstDataRow="1" firstDataCol="1"/>
  <pivotFields count="15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numFmtId="1" showAll="0"/>
    <pivotField showAll="0"/>
    <pivotField showAll="0"/>
    <pivotField showAll="0"/>
    <pivotField showAll="0"/>
    <pivotField numFmtId="1" showAll="0"/>
    <pivotField showAll="0"/>
    <pivotField numFmtId="1" showAll="0"/>
    <pivotField dataField="1" numFmtId="1" showAll="0"/>
    <pivotField numFmtId="166" showAll="0"/>
    <pivotField dataField="1" numFmtId="166" showAll="0"/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12" baseField="0" baseItem="0"/>
    <dataField name="Sum of Total RRP" fld="14" baseField="0" baseItem="0" numFmtId="165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19"/>
  <sheetViews>
    <sheetView workbookViewId="0">
      <selection activeCell="A25" sqref="A25"/>
    </sheetView>
  </sheetViews>
  <sheetFormatPr defaultRowHeight="15" x14ac:dyDescent="0.25"/>
  <cols>
    <col min="1" max="1" width="23.42578125" bestFit="1" customWidth="1"/>
    <col min="2" max="2" width="12.140625" bestFit="1" customWidth="1"/>
    <col min="3" max="3" width="16" bestFit="1" customWidth="1"/>
    <col min="4" max="4" width="12.140625" bestFit="1" customWidth="1"/>
  </cols>
  <sheetData>
    <row r="8" spans="1:5" x14ac:dyDescent="0.25">
      <c r="A8" s="14" t="s">
        <v>25</v>
      </c>
      <c r="B8" s="15" t="s">
        <v>26</v>
      </c>
    </row>
    <row r="9" spans="1:5" x14ac:dyDescent="0.25">
      <c r="A9" s="14" t="s">
        <v>27</v>
      </c>
      <c r="B9" s="16">
        <f>B19</f>
        <v>1256</v>
      </c>
    </row>
    <row r="10" spans="1:5" x14ac:dyDescent="0.25">
      <c r="A10" s="14" t="s">
        <v>28</v>
      </c>
      <c r="B10" s="17">
        <f>C19</f>
        <v>31119.4</v>
      </c>
    </row>
    <row r="11" spans="1:5" x14ac:dyDescent="0.25">
      <c r="A11" s="14" t="s">
        <v>29</v>
      </c>
      <c r="B11" s="17">
        <f>B10/B9</f>
        <v>24.7765923566879</v>
      </c>
    </row>
    <row r="12" spans="1:5" x14ac:dyDescent="0.25">
      <c r="A12" s="14" t="s">
        <v>30</v>
      </c>
      <c r="B12" s="18">
        <f>1-(B13/B10)</f>
        <v>0.88093600776364578</v>
      </c>
    </row>
    <row r="13" spans="1:5" x14ac:dyDescent="0.25">
      <c r="A13" s="14" t="s">
        <v>31</v>
      </c>
      <c r="B13" s="17">
        <f>B14*B9</f>
        <v>3705.2000000000003</v>
      </c>
      <c r="C13" s="27"/>
      <c r="D13" s="28"/>
    </row>
    <row r="14" spans="1:5" x14ac:dyDescent="0.25">
      <c r="A14" s="14" t="s">
        <v>32</v>
      </c>
      <c r="B14" s="17">
        <v>2.95</v>
      </c>
      <c r="C14" s="21"/>
      <c r="D14" s="30"/>
      <c r="E14" s="29"/>
    </row>
    <row r="16" spans="1:5" x14ac:dyDescent="0.25">
      <c r="A16" s="19" t="s">
        <v>33</v>
      </c>
      <c r="B16" t="s">
        <v>38</v>
      </c>
      <c r="C16" t="s">
        <v>36</v>
      </c>
    </row>
    <row r="17" spans="1:3" x14ac:dyDescent="0.25">
      <c r="A17" s="20" t="s">
        <v>14</v>
      </c>
      <c r="B17">
        <v>31</v>
      </c>
      <c r="C17" s="21">
        <v>616.9</v>
      </c>
    </row>
    <row r="18" spans="1:3" x14ac:dyDescent="0.25">
      <c r="A18" s="20" t="s">
        <v>20</v>
      </c>
      <c r="B18">
        <v>1225</v>
      </c>
      <c r="C18" s="21">
        <v>30502.5</v>
      </c>
    </row>
    <row r="19" spans="1:3" x14ac:dyDescent="0.25">
      <c r="A19" s="20" t="s">
        <v>34</v>
      </c>
      <c r="B19">
        <v>1256</v>
      </c>
      <c r="C19" s="21">
        <v>31119.4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abSelected="1" zoomScaleNormal="100" workbookViewId="0">
      <selection activeCell="O26" sqref="O26"/>
    </sheetView>
  </sheetViews>
  <sheetFormatPr defaultRowHeight="15" x14ac:dyDescent="0.25"/>
  <cols>
    <col min="1" max="1" width="31.42578125" style="9" customWidth="1"/>
    <col min="2" max="2" width="26.5703125" style="9" customWidth="1"/>
    <col min="3" max="3" width="15.28515625" style="9" customWidth="1"/>
    <col min="4" max="4" width="13.42578125" style="9" customWidth="1"/>
    <col min="5" max="5" width="9" style="9" customWidth="1"/>
    <col min="6" max="6" width="22.7109375" style="9" customWidth="1"/>
    <col min="7" max="7" width="11.7109375" style="9" customWidth="1"/>
    <col min="8" max="8" width="14.5703125" style="9" bestFit="1" customWidth="1"/>
    <col min="9" max="9" width="4" style="9" bestFit="1" customWidth="1"/>
    <col min="10" max="10" width="12" style="9" bestFit="1" customWidth="1"/>
    <col min="11" max="13" width="11" style="9" customWidth="1"/>
    <col min="14" max="14" width="7.7109375" style="26" customWidth="1"/>
    <col min="15" max="15" width="12.140625" style="26" bestFit="1" customWidth="1"/>
    <col min="16" max="16384" width="9.140625" style="9"/>
  </cols>
  <sheetData>
    <row r="1" spans="1:15" x14ac:dyDescent="0.25">
      <c r="A1" s="3" t="s">
        <v>8</v>
      </c>
      <c r="B1" s="10" t="s">
        <v>9</v>
      </c>
      <c r="C1" s="11" t="s">
        <v>25</v>
      </c>
      <c r="D1" s="11" t="s">
        <v>22</v>
      </c>
      <c r="E1" s="11" t="s">
        <v>21</v>
      </c>
      <c r="F1" s="10" t="s">
        <v>10</v>
      </c>
      <c r="G1" s="11" t="s">
        <v>23</v>
      </c>
      <c r="H1" s="10" t="s">
        <v>11</v>
      </c>
      <c r="I1" s="10" t="s">
        <v>12</v>
      </c>
      <c r="J1" s="11" t="s">
        <v>13</v>
      </c>
      <c r="K1" s="10" t="s">
        <v>0</v>
      </c>
      <c r="L1" s="11" t="s">
        <v>24</v>
      </c>
      <c r="M1" s="11" t="s">
        <v>37</v>
      </c>
      <c r="N1" s="22" t="s">
        <v>35</v>
      </c>
      <c r="O1" s="22" t="s">
        <v>28</v>
      </c>
    </row>
    <row r="2" spans="1:15" ht="14.45" customHeight="1" x14ac:dyDescent="0.25">
      <c r="A2" s="33"/>
      <c r="B2" s="36"/>
      <c r="C2" s="12" t="s">
        <v>26</v>
      </c>
      <c r="D2" s="5" t="s">
        <v>1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2</v>
      </c>
      <c r="J2" s="6">
        <v>8056775839675</v>
      </c>
      <c r="K2" s="6" t="s">
        <v>3</v>
      </c>
      <c r="L2" s="6">
        <v>61071100</v>
      </c>
      <c r="M2" s="6">
        <v>2</v>
      </c>
      <c r="N2" s="23">
        <v>19.899999999999999</v>
      </c>
      <c r="O2" s="23">
        <f>M2*N2</f>
        <v>39.799999999999997</v>
      </c>
    </row>
    <row r="3" spans="1:15" ht="14.45" customHeight="1" x14ac:dyDescent="0.25">
      <c r="A3" s="34"/>
      <c r="B3" s="31"/>
      <c r="C3" s="4" t="s">
        <v>26</v>
      </c>
      <c r="D3" s="1" t="s">
        <v>1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4</v>
      </c>
      <c r="J3" s="2">
        <v>8056775839682</v>
      </c>
      <c r="K3" s="2" t="s">
        <v>3</v>
      </c>
      <c r="L3" s="2">
        <v>61071100</v>
      </c>
      <c r="M3" s="2">
        <v>3</v>
      </c>
      <c r="N3" s="24">
        <v>19.899999999999999</v>
      </c>
      <c r="O3" s="24">
        <f t="shared" ref="O3:O25" si="0">M3*N3</f>
        <v>59.699999999999996</v>
      </c>
    </row>
    <row r="4" spans="1:15" ht="14.45" customHeight="1" x14ac:dyDescent="0.25">
      <c r="A4" s="34"/>
      <c r="B4" s="31"/>
      <c r="C4" s="4" t="s">
        <v>26</v>
      </c>
      <c r="D4" s="1" t="s">
        <v>1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5</v>
      </c>
      <c r="J4" s="2">
        <v>8056775839699</v>
      </c>
      <c r="K4" s="2" t="s">
        <v>3</v>
      </c>
      <c r="L4" s="2">
        <v>61071100</v>
      </c>
      <c r="M4" s="2">
        <v>3</v>
      </c>
      <c r="N4" s="24">
        <v>19.899999999999999</v>
      </c>
      <c r="O4" s="24">
        <f t="shared" si="0"/>
        <v>59.699999999999996</v>
      </c>
    </row>
    <row r="5" spans="1:15" x14ac:dyDescent="0.25">
      <c r="A5" s="34"/>
      <c r="B5" s="31"/>
      <c r="C5" s="4" t="s">
        <v>26</v>
      </c>
      <c r="D5" s="1" t="s">
        <v>1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6</v>
      </c>
      <c r="J5" s="2">
        <v>8056775839705</v>
      </c>
      <c r="K5" s="2" t="s">
        <v>3</v>
      </c>
      <c r="L5" s="2">
        <v>61071100</v>
      </c>
      <c r="M5" s="2">
        <v>2</v>
      </c>
      <c r="N5" s="24">
        <v>19.899999999999999</v>
      </c>
      <c r="O5" s="24">
        <f t="shared" si="0"/>
        <v>39.799999999999997</v>
      </c>
    </row>
    <row r="6" spans="1:15" x14ac:dyDescent="0.25">
      <c r="A6" s="34"/>
      <c r="B6" s="31"/>
      <c r="C6" s="4" t="s">
        <v>26</v>
      </c>
      <c r="D6" s="1" t="s">
        <v>1</v>
      </c>
      <c r="E6" s="1" t="s">
        <v>14</v>
      </c>
      <c r="F6" s="1" t="s">
        <v>15</v>
      </c>
      <c r="G6" s="1" t="s">
        <v>18</v>
      </c>
      <c r="H6" s="1" t="s">
        <v>17</v>
      </c>
      <c r="I6" s="1" t="s">
        <v>2</v>
      </c>
      <c r="J6" s="2">
        <v>8056775839576</v>
      </c>
      <c r="K6" s="2" t="s">
        <v>3</v>
      </c>
      <c r="L6" s="2">
        <v>61071100</v>
      </c>
      <c r="M6" s="2">
        <v>3</v>
      </c>
      <c r="N6" s="24">
        <v>19.899999999999999</v>
      </c>
      <c r="O6" s="24">
        <f t="shared" si="0"/>
        <v>59.699999999999996</v>
      </c>
    </row>
    <row r="7" spans="1:15" x14ac:dyDescent="0.25">
      <c r="A7" s="34"/>
      <c r="B7" s="31"/>
      <c r="C7" s="4" t="s">
        <v>26</v>
      </c>
      <c r="D7" s="1" t="s">
        <v>1</v>
      </c>
      <c r="E7" s="1" t="s">
        <v>14</v>
      </c>
      <c r="F7" s="1" t="s">
        <v>15</v>
      </c>
      <c r="G7" s="1" t="s">
        <v>18</v>
      </c>
      <c r="H7" s="1" t="s">
        <v>17</v>
      </c>
      <c r="I7" s="1" t="s">
        <v>4</v>
      </c>
      <c r="J7" s="2">
        <v>8056775839583</v>
      </c>
      <c r="K7" s="2" t="s">
        <v>3</v>
      </c>
      <c r="L7" s="2">
        <v>61071100</v>
      </c>
      <c r="M7" s="2">
        <v>3</v>
      </c>
      <c r="N7" s="24">
        <v>19.899999999999999</v>
      </c>
      <c r="O7" s="24">
        <f t="shared" si="0"/>
        <v>59.699999999999996</v>
      </c>
    </row>
    <row r="8" spans="1:15" x14ac:dyDescent="0.25">
      <c r="A8" s="34"/>
      <c r="B8" s="31"/>
      <c r="C8" s="4" t="s">
        <v>26</v>
      </c>
      <c r="D8" s="1" t="s">
        <v>1</v>
      </c>
      <c r="E8" s="1" t="s">
        <v>14</v>
      </c>
      <c r="F8" s="1" t="s">
        <v>15</v>
      </c>
      <c r="G8" s="1" t="s">
        <v>18</v>
      </c>
      <c r="H8" s="1" t="s">
        <v>17</v>
      </c>
      <c r="I8" s="1" t="s">
        <v>5</v>
      </c>
      <c r="J8" s="2">
        <v>8056775839590</v>
      </c>
      <c r="K8" s="2" t="s">
        <v>3</v>
      </c>
      <c r="L8" s="2">
        <v>61071100</v>
      </c>
      <c r="M8" s="2">
        <v>3</v>
      </c>
      <c r="N8" s="24">
        <v>19.899999999999999</v>
      </c>
      <c r="O8" s="24">
        <f t="shared" si="0"/>
        <v>59.699999999999996</v>
      </c>
    </row>
    <row r="9" spans="1:15" x14ac:dyDescent="0.25">
      <c r="A9" s="34"/>
      <c r="B9" s="31"/>
      <c r="C9" s="4" t="s">
        <v>26</v>
      </c>
      <c r="D9" s="1" t="s">
        <v>1</v>
      </c>
      <c r="E9" s="1" t="s">
        <v>14</v>
      </c>
      <c r="F9" s="1" t="s">
        <v>15</v>
      </c>
      <c r="G9" s="1" t="s">
        <v>18</v>
      </c>
      <c r="H9" s="1" t="s">
        <v>17</v>
      </c>
      <c r="I9" s="1" t="s">
        <v>6</v>
      </c>
      <c r="J9" s="2">
        <v>8056775839606</v>
      </c>
      <c r="K9" s="2" t="s">
        <v>3</v>
      </c>
      <c r="L9" s="2">
        <v>61071100</v>
      </c>
      <c r="M9" s="2">
        <v>2</v>
      </c>
      <c r="N9" s="24">
        <v>19.899999999999999</v>
      </c>
      <c r="O9" s="24">
        <f t="shared" si="0"/>
        <v>39.799999999999997</v>
      </c>
    </row>
    <row r="10" spans="1:15" x14ac:dyDescent="0.25">
      <c r="A10" s="34"/>
      <c r="B10" s="31"/>
      <c r="C10" s="4" t="s">
        <v>26</v>
      </c>
      <c r="D10" s="1" t="s">
        <v>1</v>
      </c>
      <c r="E10" s="1" t="s">
        <v>14</v>
      </c>
      <c r="F10" s="1" t="s">
        <v>15</v>
      </c>
      <c r="G10" s="1" t="s">
        <v>19</v>
      </c>
      <c r="H10" s="1" t="s">
        <v>17</v>
      </c>
      <c r="I10" s="1" t="s">
        <v>2</v>
      </c>
      <c r="J10" s="2">
        <v>8056775839620</v>
      </c>
      <c r="K10" s="2" t="s">
        <v>3</v>
      </c>
      <c r="L10" s="2">
        <v>61071100</v>
      </c>
      <c r="M10" s="2">
        <v>2</v>
      </c>
      <c r="N10" s="24">
        <v>19.899999999999999</v>
      </c>
      <c r="O10" s="24">
        <f t="shared" si="0"/>
        <v>39.799999999999997</v>
      </c>
    </row>
    <row r="11" spans="1:15" x14ac:dyDescent="0.25">
      <c r="A11" s="34"/>
      <c r="B11" s="31"/>
      <c r="C11" s="4" t="s">
        <v>26</v>
      </c>
      <c r="D11" s="1" t="s">
        <v>1</v>
      </c>
      <c r="E11" s="1" t="s">
        <v>14</v>
      </c>
      <c r="F11" s="1" t="s">
        <v>15</v>
      </c>
      <c r="G11" s="1" t="s">
        <v>19</v>
      </c>
      <c r="H11" s="1" t="s">
        <v>17</v>
      </c>
      <c r="I11" s="1" t="s">
        <v>4</v>
      </c>
      <c r="J11" s="2">
        <v>8056775839637</v>
      </c>
      <c r="K11" s="2" t="s">
        <v>3</v>
      </c>
      <c r="L11" s="2">
        <v>61071100</v>
      </c>
      <c r="M11" s="2">
        <v>3</v>
      </c>
      <c r="N11" s="24">
        <v>19.899999999999999</v>
      </c>
      <c r="O11" s="24">
        <f t="shared" si="0"/>
        <v>59.699999999999996</v>
      </c>
    </row>
    <row r="12" spans="1:15" x14ac:dyDescent="0.25">
      <c r="A12" s="34"/>
      <c r="B12" s="31"/>
      <c r="C12" s="4" t="s">
        <v>26</v>
      </c>
      <c r="D12" s="1" t="s">
        <v>1</v>
      </c>
      <c r="E12" s="1" t="s">
        <v>14</v>
      </c>
      <c r="F12" s="1" t="s">
        <v>15</v>
      </c>
      <c r="G12" s="1" t="s">
        <v>19</v>
      </c>
      <c r="H12" s="1" t="s">
        <v>17</v>
      </c>
      <c r="I12" s="1" t="s">
        <v>5</v>
      </c>
      <c r="J12" s="2">
        <v>8056775839644</v>
      </c>
      <c r="K12" s="2" t="s">
        <v>3</v>
      </c>
      <c r="L12" s="2">
        <v>61071100</v>
      </c>
      <c r="M12" s="2">
        <v>3</v>
      </c>
      <c r="N12" s="24">
        <v>19.899999999999999</v>
      </c>
      <c r="O12" s="24">
        <f t="shared" si="0"/>
        <v>59.699999999999996</v>
      </c>
    </row>
    <row r="13" spans="1:15" x14ac:dyDescent="0.25">
      <c r="A13" s="34"/>
      <c r="B13" s="31"/>
      <c r="C13" s="4" t="s">
        <v>26</v>
      </c>
      <c r="D13" s="1" t="s">
        <v>1</v>
      </c>
      <c r="E13" s="1" t="s">
        <v>14</v>
      </c>
      <c r="F13" s="1" t="s">
        <v>15</v>
      </c>
      <c r="G13" s="1" t="s">
        <v>19</v>
      </c>
      <c r="H13" s="1" t="s">
        <v>17</v>
      </c>
      <c r="I13" s="1" t="s">
        <v>6</v>
      </c>
      <c r="J13" s="2">
        <v>8056775839651</v>
      </c>
      <c r="K13" s="2" t="s">
        <v>3</v>
      </c>
      <c r="L13" s="2">
        <v>61071100</v>
      </c>
      <c r="M13" s="2">
        <v>2</v>
      </c>
      <c r="N13" s="24">
        <v>19.899999999999999</v>
      </c>
      <c r="O13" s="24">
        <f t="shared" si="0"/>
        <v>39.799999999999997</v>
      </c>
    </row>
    <row r="14" spans="1:15" x14ac:dyDescent="0.25">
      <c r="A14" s="34"/>
      <c r="B14" s="36"/>
      <c r="C14" s="12" t="s">
        <v>26</v>
      </c>
      <c r="D14" s="5" t="s">
        <v>7</v>
      </c>
      <c r="E14" s="5" t="s">
        <v>20</v>
      </c>
      <c r="F14" s="5" t="s">
        <v>15</v>
      </c>
      <c r="G14" s="5" t="s">
        <v>16</v>
      </c>
      <c r="H14" s="5" t="s">
        <v>17</v>
      </c>
      <c r="I14" s="5" t="s">
        <v>2</v>
      </c>
      <c r="J14" s="6">
        <v>8056775842279</v>
      </c>
      <c r="K14" s="6" t="s">
        <v>3</v>
      </c>
      <c r="L14" s="6">
        <v>61071100</v>
      </c>
      <c r="M14" s="6">
        <v>10</v>
      </c>
      <c r="N14" s="23">
        <v>24.9</v>
      </c>
      <c r="O14" s="23">
        <f t="shared" si="0"/>
        <v>249</v>
      </c>
    </row>
    <row r="15" spans="1:15" x14ac:dyDescent="0.25">
      <c r="A15" s="34"/>
      <c r="B15" s="31"/>
      <c r="C15" s="4" t="s">
        <v>26</v>
      </c>
      <c r="D15" s="1" t="s">
        <v>7</v>
      </c>
      <c r="E15" s="1" t="s">
        <v>20</v>
      </c>
      <c r="F15" s="1" t="s">
        <v>15</v>
      </c>
      <c r="G15" s="1" t="s">
        <v>16</v>
      </c>
      <c r="H15" s="1" t="s">
        <v>17</v>
      </c>
      <c r="I15" s="1" t="s">
        <v>4</v>
      </c>
      <c r="J15" s="2">
        <v>8056775842286</v>
      </c>
      <c r="K15" s="2" t="s">
        <v>3</v>
      </c>
      <c r="L15" s="2">
        <v>61071100</v>
      </c>
      <c r="M15" s="2">
        <v>12</v>
      </c>
      <c r="N15" s="24">
        <v>24.9</v>
      </c>
      <c r="O15" s="24">
        <f t="shared" si="0"/>
        <v>298.79999999999995</v>
      </c>
    </row>
    <row r="16" spans="1:15" x14ac:dyDescent="0.25">
      <c r="A16" s="34"/>
      <c r="B16" s="31"/>
      <c r="C16" s="4" t="s">
        <v>26</v>
      </c>
      <c r="D16" s="1" t="s">
        <v>7</v>
      </c>
      <c r="E16" s="1" t="s">
        <v>20</v>
      </c>
      <c r="F16" s="1" t="s">
        <v>15</v>
      </c>
      <c r="G16" s="1" t="s">
        <v>16</v>
      </c>
      <c r="H16" s="1" t="s">
        <v>17</v>
      </c>
      <c r="I16" s="1" t="s">
        <v>5</v>
      </c>
      <c r="J16" s="2">
        <v>8056775842293</v>
      </c>
      <c r="K16" s="2" t="s">
        <v>3</v>
      </c>
      <c r="L16" s="2">
        <v>61071100</v>
      </c>
      <c r="M16" s="2">
        <v>270</v>
      </c>
      <c r="N16" s="24">
        <v>24.9</v>
      </c>
      <c r="O16" s="24">
        <f t="shared" si="0"/>
        <v>6723</v>
      </c>
    </row>
    <row r="17" spans="1:15" x14ac:dyDescent="0.25">
      <c r="A17" s="34"/>
      <c r="B17" s="31"/>
      <c r="C17" s="4" t="s">
        <v>26</v>
      </c>
      <c r="D17" s="1" t="s">
        <v>7</v>
      </c>
      <c r="E17" s="1" t="s">
        <v>20</v>
      </c>
      <c r="F17" s="1" t="s">
        <v>15</v>
      </c>
      <c r="G17" s="1" t="s">
        <v>16</v>
      </c>
      <c r="H17" s="1" t="s">
        <v>17</v>
      </c>
      <c r="I17" s="1" t="s">
        <v>6</v>
      </c>
      <c r="J17" s="2">
        <v>8056775842309</v>
      </c>
      <c r="K17" s="2" t="s">
        <v>3</v>
      </c>
      <c r="L17" s="2">
        <v>61071100</v>
      </c>
      <c r="M17" s="2">
        <v>116</v>
      </c>
      <c r="N17" s="24">
        <v>24.9</v>
      </c>
      <c r="O17" s="24">
        <f t="shared" si="0"/>
        <v>2888.3999999999996</v>
      </c>
    </row>
    <row r="18" spans="1:15" x14ac:dyDescent="0.25">
      <c r="A18" s="34"/>
      <c r="B18" s="31"/>
      <c r="C18" s="4" t="s">
        <v>26</v>
      </c>
      <c r="D18" s="1" t="s">
        <v>7</v>
      </c>
      <c r="E18" s="1" t="s">
        <v>20</v>
      </c>
      <c r="F18" s="1" t="s">
        <v>15</v>
      </c>
      <c r="G18" s="1" t="s">
        <v>18</v>
      </c>
      <c r="H18" s="1" t="s">
        <v>17</v>
      </c>
      <c r="I18" s="1" t="s">
        <v>2</v>
      </c>
      <c r="J18" s="2">
        <v>8056775842170</v>
      </c>
      <c r="K18" s="2" t="s">
        <v>3</v>
      </c>
      <c r="L18" s="2">
        <v>61071100</v>
      </c>
      <c r="M18" s="2">
        <v>10</v>
      </c>
      <c r="N18" s="24">
        <v>24.9</v>
      </c>
      <c r="O18" s="24">
        <f t="shared" si="0"/>
        <v>249</v>
      </c>
    </row>
    <row r="19" spans="1:15" x14ac:dyDescent="0.25">
      <c r="A19" s="34"/>
      <c r="B19" s="31"/>
      <c r="C19" s="4" t="s">
        <v>26</v>
      </c>
      <c r="D19" s="1" t="s">
        <v>7</v>
      </c>
      <c r="E19" s="1" t="s">
        <v>20</v>
      </c>
      <c r="F19" s="1" t="s">
        <v>15</v>
      </c>
      <c r="G19" s="1" t="s">
        <v>18</v>
      </c>
      <c r="H19" s="1" t="s">
        <v>17</v>
      </c>
      <c r="I19" s="1" t="s">
        <v>4</v>
      </c>
      <c r="J19" s="2">
        <v>8056775842187</v>
      </c>
      <c r="K19" s="2" t="s">
        <v>3</v>
      </c>
      <c r="L19" s="2">
        <v>61071100</v>
      </c>
      <c r="M19" s="2">
        <v>12</v>
      </c>
      <c r="N19" s="24">
        <v>24.9</v>
      </c>
      <c r="O19" s="24">
        <f t="shared" si="0"/>
        <v>298.79999999999995</v>
      </c>
    </row>
    <row r="20" spans="1:15" x14ac:dyDescent="0.25">
      <c r="A20" s="34"/>
      <c r="B20" s="31"/>
      <c r="C20" s="4" t="s">
        <v>26</v>
      </c>
      <c r="D20" s="1" t="s">
        <v>7</v>
      </c>
      <c r="E20" s="1" t="s">
        <v>20</v>
      </c>
      <c r="F20" s="1" t="s">
        <v>15</v>
      </c>
      <c r="G20" s="1" t="s">
        <v>18</v>
      </c>
      <c r="H20" s="1" t="s">
        <v>17</v>
      </c>
      <c r="I20" s="1" t="s">
        <v>5</v>
      </c>
      <c r="J20" s="2">
        <v>8056775842194</v>
      </c>
      <c r="K20" s="2" t="s">
        <v>3</v>
      </c>
      <c r="L20" s="2">
        <v>61071100</v>
      </c>
      <c r="M20" s="2">
        <v>270</v>
      </c>
      <c r="N20" s="24">
        <v>24.9</v>
      </c>
      <c r="O20" s="24">
        <f t="shared" si="0"/>
        <v>6723</v>
      </c>
    </row>
    <row r="21" spans="1:15" x14ac:dyDescent="0.25">
      <c r="A21" s="34"/>
      <c r="B21" s="31"/>
      <c r="C21" s="4" t="s">
        <v>26</v>
      </c>
      <c r="D21" s="1" t="s">
        <v>7</v>
      </c>
      <c r="E21" s="1" t="s">
        <v>20</v>
      </c>
      <c r="F21" s="1" t="s">
        <v>15</v>
      </c>
      <c r="G21" s="1" t="s">
        <v>18</v>
      </c>
      <c r="H21" s="1" t="s">
        <v>17</v>
      </c>
      <c r="I21" s="1" t="s">
        <v>6</v>
      </c>
      <c r="J21" s="2">
        <v>8056775842200</v>
      </c>
      <c r="K21" s="2" t="s">
        <v>3</v>
      </c>
      <c r="L21" s="2">
        <v>61071100</v>
      </c>
      <c r="M21" s="2">
        <v>116</v>
      </c>
      <c r="N21" s="24">
        <v>24.9</v>
      </c>
      <c r="O21" s="24">
        <f t="shared" si="0"/>
        <v>2888.3999999999996</v>
      </c>
    </row>
    <row r="22" spans="1:15" x14ac:dyDescent="0.25">
      <c r="A22" s="34"/>
      <c r="B22" s="31"/>
      <c r="C22" s="4" t="s">
        <v>26</v>
      </c>
      <c r="D22" s="1" t="s">
        <v>7</v>
      </c>
      <c r="E22" s="1" t="s">
        <v>20</v>
      </c>
      <c r="F22" s="1" t="s">
        <v>15</v>
      </c>
      <c r="G22" s="1" t="s">
        <v>19</v>
      </c>
      <c r="H22" s="1" t="s">
        <v>17</v>
      </c>
      <c r="I22" s="1" t="s">
        <v>2</v>
      </c>
      <c r="J22" s="2">
        <v>8056775842224</v>
      </c>
      <c r="K22" s="2" t="s">
        <v>3</v>
      </c>
      <c r="L22" s="2">
        <v>61071100</v>
      </c>
      <c r="M22" s="2">
        <v>11</v>
      </c>
      <c r="N22" s="24">
        <v>24.9</v>
      </c>
      <c r="O22" s="24">
        <f t="shared" si="0"/>
        <v>273.89999999999998</v>
      </c>
    </row>
    <row r="23" spans="1:15" x14ac:dyDescent="0.25">
      <c r="A23" s="34"/>
      <c r="B23" s="31"/>
      <c r="C23" s="4" t="s">
        <v>26</v>
      </c>
      <c r="D23" s="1" t="s">
        <v>7</v>
      </c>
      <c r="E23" s="1" t="s">
        <v>20</v>
      </c>
      <c r="F23" s="1" t="s">
        <v>15</v>
      </c>
      <c r="G23" s="1" t="s">
        <v>19</v>
      </c>
      <c r="H23" s="1" t="s">
        <v>17</v>
      </c>
      <c r="I23" s="1" t="s">
        <v>4</v>
      </c>
      <c r="J23" s="2">
        <v>8056775842231</v>
      </c>
      <c r="K23" s="2" t="s">
        <v>3</v>
      </c>
      <c r="L23" s="2">
        <v>61071100</v>
      </c>
      <c r="M23" s="2">
        <v>12</v>
      </c>
      <c r="N23" s="24">
        <v>24.9</v>
      </c>
      <c r="O23" s="24">
        <f t="shared" si="0"/>
        <v>298.79999999999995</v>
      </c>
    </row>
    <row r="24" spans="1:15" x14ac:dyDescent="0.25">
      <c r="A24" s="34"/>
      <c r="B24" s="31"/>
      <c r="C24" s="4" t="s">
        <v>26</v>
      </c>
      <c r="D24" s="1" t="s">
        <v>7</v>
      </c>
      <c r="E24" s="1" t="s">
        <v>20</v>
      </c>
      <c r="F24" s="1" t="s">
        <v>15</v>
      </c>
      <c r="G24" s="1" t="s">
        <v>19</v>
      </c>
      <c r="H24" s="1" t="s">
        <v>17</v>
      </c>
      <c r="I24" s="1" t="s">
        <v>5</v>
      </c>
      <c r="J24" s="2">
        <v>8056775842248</v>
      </c>
      <c r="K24" s="2" t="s">
        <v>3</v>
      </c>
      <c r="L24" s="2">
        <v>61071100</v>
      </c>
      <c r="M24" s="2">
        <v>270</v>
      </c>
      <c r="N24" s="24">
        <v>24.9</v>
      </c>
      <c r="O24" s="24">
        <f t="shared" si="0"/>
        <v>6723</v>
      </c>
    </row>
    <row r="25" spans="1:15" x14ac:dyDescent="0.25">
      <c r="A25" s="35"/>
      <c r="B25" s="32"/>
      <c r="C25" s="13" t="s">
        <v>26</v>
      </c>
      <c r="D25" s="7" t="s">
        <v>7</v>
      </c>
      <c r="E25" s="7" t="s">
        <v>20</v>
      </c>
      <c r="F25" s="7" t="s">
        <v>15</v>
      </c>
      <c r="G25" s="7" t="s">
        <v>19</v>
      </c>
      <c r="H25" s="7" t="s">
        <v>17</v>
      </c>
      <c r="I25" s="7" t="s">
        <v>6</v>
      </c>
      <c r="J25" s="8">
        <v>8056775842255</v>
      </c>
      <c r="K25" s="8" t="s">
        <v>3</v>
      </c>
      <c r="L25" s="8">
        <v>61071100</v>
      </c>
      <c r="M25" s="8">
        <v>116</v>
      </c>
      <c r="N25" s="25">
        <v>24.9</v>
      </c>
      <c r="O25" s="25">
        <f t="shared" si="0"/>
        <v>2888.3999999999996</v>
      </c>
    </row>
    <row r="26" spans="1:15" x14ac:dyDescent="0.25">
      <c r="O26" s="26">
        <f>SUM(O2:O25)</f>
        <v>31119.399999999994</v>
      </c>
    </row>
  </sheetData>
  <mergeCells count="7">
    <mergeCell ref="B18:B21"/>
    <mergeCell ref="B22:B25"/>
    <mergeCell ref="A2:A25"/>
    <mergeCell ref="B2:B5"/>
    <mergeCell ref="B6:B9"/>
    <mergeCell ref="B10:B13"/>
    <mergeCell ref="B14:B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Product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UserPB</cp:lastModifiedBy>
  <dcterms:created xsi:type="dcterms:W3CDTF">2023-02-23T11:43:10Z</dcterms:created>
  <dcterms:modified xsi:type="dcterms:W3CDTF">2023-05-31T11:45:12Z</dcterms:modified>
</cp:coreProperties>
</file>