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li\OneDrive\Desktop\"/>
    </mc:Choice>
  </mc:AlternateContent>
  <xr:revisionPtr revIDLastSave="0" documentId="13_ncr:1_{D4A6C224-4BCC-49BF-9F57-D0FBA0D41967}" xr6:coauthVersionLast="47" xr6:coauthVersionMax="47" xr10:uidLastSave="{00000000-0000-0000-0000-000000000000}"/>
  <bookViews>
    <workbookView xWindow="-108" yWindow="-108" windowWidth="23256" windowHeight="12456" xr2:uid="{43957496-7FDB-4CB0-8E11-69459E9A3BB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7" i="1"/>
  <c r="H10" i="1"/>
  <c r="H13" i="1"/>
  <c r="H16" i="1"/>
  <c r="H19" i="1"/>
  <c r="H22" i="1"/>
  <c r="H25" i="1"/>
  <c r="H28" i="1"/>
  <c r="H31" i="1"/>
  <c r="H4" i="1"/>
  <c r="G34" i="1"/>
  <c r="F34" i="1"/>
  <c r="F16" i="1"/>
  <c r="F10" i="1"/>
  <c r="E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34" i="1" l="1"/>
</calcChain>
</file>

<file path=xl/sharedStrings.xml><?xml version="1.0" encoding="utf-8"?>
<sst xmlns="http://schemas.openxmlformats.org/spreadsheetml/2006/main" count="38" uniqueCount="11">
  <si>
    <t>Kinder Schuhe</t>
  </si>
  <si>
    <t>Karton</t>
  </si>
  <si>
    <t>Farbe</t>
  </si>
  <si>
    <t>Menge</t>
  </si>
  <si>
    <t>Schwarz</t>
  </si>
  <si>
    <t>Navy</t>
  </si>
  <si>
    <t>Blau</t>
  </si>
  <si>
    <t>Brutto
Gewicht</t>
  </si>
  <si>
    <t>Netto
Gewicht</t>
  </si>
  <si>
    <t>Karton
Gewicht</t>
  </si>
  <si>
    <t>Paletten
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</si>
</sst>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/>
    <xf numFmtId="3" fontId="3" fillId="0" borderId="0" xfId="0" applyNumberFormat="1" applyFont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0" xfId="0" applyNumberFormat="1"/>
    <xf numFmtId="4" fontId="1" fillId="2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0" fillId="0" borderId="5" xfId="0" applyBorder="1"/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1D14-012E-45EF-B962-B1A06BC994E8}">
  <dimension ref="A1:H34"/>
  <sheetViews>
    <sheetView tabSelected="1" workbookViewId="0">
      <selection activeCell="M10" sqref="M10"/>
    </sheetView>
  </sheetViews>
  <sheetFormatPr baseColWidth="10" defaultRowHeight="14.4" x14ac:dyDescent="0.3"/>
  <cols>
    <col min="1" max="1" width="8.77734375" customWidth="1"/>
    <col min="2" max="2" width="17.109375" customWidth="1"/>
    <col min="3" max="3" width="19.6640625" customWidth="1"/>
    <col min="4" max="4" width="1.77734375" customWidth="1"/>
    <col min="5" max="8" width="11.5546875" style="10"/>
  </cols>
  <sheetData>
    <row r="1" spans="1:8" ht="21" x14ac:dyDescent="0.4">
      <c r="A1" s="2" t="s">
        <v>0</v>
      </c>
    </row>
    <row r="3" spans="1:8" ht="38.4" customHeight="1" thickBot="1" x14ac:dyDescent="0.35">
      <c r="A3" s="5" t="s">
        <v>1</v>
      </c>
      <c r="B3" s="5" t="s">
        <v>2</v>
      </c>
      <c r="C3" s="5" t="s">
        <v>3</v>
      </c>
      <c r="D3" s="5"/>
      <c r="E3" s="11" t="s">
        <v>7</v>
      </c>
      <c r="F3" s="11" t="s">
        <v>9</v>
      </c>
      <c r="G3" s="11" t="s">
        <v>10</v>
      </c>
      <c r="H3" s="11" t="s">
        <v>8</v>
      </c>
    </row>
    <row r="4" spans="1:8" ht="15" thickTop="1" x14ac:dyDescent="0.3">
      <c r="A4" s="6">
        <v>1</v>
      </c>
      <c r="B4" s="4" t="s">
        <v>4</v>
      </c>
      <c r="C4" s="4">
        <v>43</v>
      </c>
      <c r="D4" s="13"/>
      <c r="E4" s="14">
        <v>193.8</v>
      </c>
      <c r="F4" s="16">
        <v>9</v>
      </c>
      <c r="G4" s="16">
        <v>22</v>
      </c>
      <c r="H4" s="16">
        <f>E4-F4-G4</f>
        <v>162.80000000000001</v>
      </c>
    </row>
    <row r="5" spans="1:8" x14ac:dyDescent="0.3">
      <c r="A5" s="7"/>
      <c r="B5" s="1" t="s">
        <v>5</v>
      </c>
      <c r="C5" s="1">
        <v>138</v>
      </c>
      <c r="D5" s="13"/>
      <c r="E5" s="15"/>
      <c r="F5" s="21"/>
      <c r="G5" s="21"/>
      <c r="H5" s="21"/>
    </row>
    <row r="6" spans="1:8" x14ac:dyDescent="0.3">
      <c r="A6" s="8"/>
      <c r="B6" s="1" t="s">
        <v>6</v>
      </c>
      <c r="C6" s="1">
        <v>94</v>
      </c>
      <c r="D6" s="13"/>
      <c r="E6" s="16"/>
      <c r="F6" s="21"/>
      <c r="G6" s="21"/>
      <c r="H6" s="21"/>
    </row>
    <row r="7" spans="1:8" x14ac:dyDescent="0.3">
      <c r="A7" s="9">
        <v>2</v>
      </c>
      <c r="B7" s="1" t="s">
        <v>4</v>
      </c>
      <c r="C7" s="1">
        <f>119+39+38</f>
        <v>196</v>
      </c>
      <c r="D7" s="13"/>
      <c r="E7" s="17">
        <v>464.8</v>
      </c>
      <c r="F7" s="21">
        <v>27</v>
      </c>
      <c r="G7" s="21">
        <v>22</v>
      </c>
      <c r="H7" s="16">
        <f t="shared" ref="H7" si="0">E7-F7-G7</f>
        <v>415.8</v>
      </c>
    </row>
    <row r="8" spans="1:8" x14ac:dyDescent="0.3">
      <c r="A8" s="7"/>
      <c r="B8" s="1" t="s">
        <v>5</v>
      </c>
      <c r="C8" s="1">
        <f>175+110+100</f>
        <v>385</v>
      </c>
      <c r="D8" s="13"/>
      <c r="E8" s="15"/>
      <c r="F8" s="21"/>
      <c r="G8" s="21"/>
      <c r="H8" s="21"/>
    </row>
    <row r="9" spans="1:8" x14ac:dyDescent="0.3">
      <c r="A9" s="8"/>
      <c r="B9" s="1" t="s">
        <v>6</v>
      </c>
      <c r="C9" s="1">
        <f>102+50+61</f>
        <v>213</v>
      </c>
      <c r="D9" s="13"/>
      <c r="E9" s="16"/>
      <c r="F9" s="21"/>
      <c r="G9" s="21"/>
      <c r="H9" s="21"/>
    </row>
    <row r="10" spans="1:8" x14ac:dyDescent="0.3">
      <c r="A10" s="9">
        <v>3</v>
      </c>
      <c r="B10" s="1" t="s">
        <v>4</v>
      </c>
      <c r="C10" s="1">
        <f>65+48+40</f>
        <v>153</v>
      </c>
      <c r="D10" s="13"/>
      <c r="E10" s="17">
        <v>482.2</v>
      </c>
      <c r="F10" s="21">
        <f>9+17.2</f>
        <v>26.2</v>
      </c>
      <c r="G10" s="21">
        <v>13</v>
      </c>
      <c r="H10" s="16">
        <f t="shared" ref="H10" si="1">E10-F10-G10</f>
        <v>443</v>
      </c>
    </row>
    <row r="11" spans="1:8" x14ac:dyDescent="0.3">
      <c r="A11" s="7"/>
      <c r="B11" s="1" t="s">
        <v>5</v>
      </c>
      <c r="C11" s="1">
        <f>107+163+136</f>
        <v>406</v>
      </c>
      <c r="D11" s="13"/>
      <c r="E11" s="15"/>
      <c r="F11" s="21"/>
      <c r="G11" s="21"/>
      <c r="H11" s="21"/>
    </row>
    <row r="12" spans="1:8" x14ac:dyDescent="0.3">
      <c r="A12" s="8"/>
      <c r="B12" s="1" t="s">
        <v>6</v>
      </c>
      <c r="C12" s="1">
        <f>74+22+50</f>
        <v>146</v>
      </c>
      <c r="D12" s="13"/>
      <c r="E12" s="16"/>
      <c r="F12" s="21"/>
      <c r="G12" s="21"/>
      <c r="H12" s="21"/>
    </row>
    <row r="13" spans="1:8" x14ac:dyDescent="0.3">
      <c r="A13" s="9">
        <v>4</v>
      </c>
      <c r="B13" s="1" t="s">
        <v>4</v>
      </c>
      <c r="C13" s="1">
        <f>53+40+47</f>
        <v>140</v>
      </c>
      <c r="D13" s="13"/>
      <c r="E13" s="17">
        <v>481.8</v>
      </c>
      <c r="F13" s="21">
        <v>26.2</v>
      </c>
      <c r="G13" s="21">
        <v>22</v>
      </c>
      <c r="H13" s="16">
        <f t="shared" ref="H13" si="2">E13-F13-G13</f>
        <v>433.6</v>
      </c>
    </row>
    <row r="14" spans="1:8" x14ac:dyDescent="0.3">
      <c r="A14" s="7"/>
      <c r="B14" s="1" t="s">
        <v>5</v>
      </c>
      <c r="C14" s="1">
        <f>114+72+103</f>
        <v>289</v>
      </c>
      <c r="D14" s="13"/>
      <c r="E14" s="15"/>
      <c r="F14" s="21"/>
      <c r="G14" s="21"/>
      <c r="H14" s="21"/>
    </row>
    <row r="15" spans="1:8" x14ac:dyDescent="0.3">
      <c r="A15" s="8"/>
      <c r="B15" s="1" t="s">
        <v>6</v>
      </c>
      <c r="C15" s="1">
        <f>83+134+84</f>
        <v>301</v>
      </c>
      <c r="D15" s="13"/>
      <c r="E15" s="16"/>
      <c r="F15" s="21"/>
      <c r="G15" s="21"/>
      <c r="H15" s="21"/>
    </row>
    <row r="16" spans="1:8" x14ac:dyDescent="0.3">
      <c r="A16" s="9">
        <v>5</v>
      </c>
      <c r="B16" s="1" t="s">
        <v>4</v>
      </c>
      <c r="C16" s="1">
        <f>42+47+46</f>
        <v>135</v>
      </c>
      <c r="D16" s="13"/>
      <c r="E16" s="17">
        <v>483.4</v>
      </c>
      <c r="F16" s="21">
        <f>3*8.6</f>
        <v>25.799999999999997</v>
      </c>
      <c r="G16" s="21">
        <v>22</v>
      </c>
      <c r="H16" s="16">
        <f t="shared" ref="H16" si="3">E16-F16-G16</f>
        <v>435.59999999999997</v>
      </c>
    </row>
    <row r="17" spans="1:8" x14ac:dyDescent="0.3">
      <c r="A17" s="7"/>
      <c r="B17" s="1" t="s">
        <v>5</v>
      </c>
      <c r="C17" s="1">
        <f>131+132+113</f>
        <v>376</v>
      </c>
      <c r="D17" s="13"/>
      <c r="E17" s="15"/>
      <c r="F17" s="21"/>
      <c r="G17" s="21"/>
      <c r="H17" s="21"/>
    </row>
    <row r="18" spans="1:8" x14ac:dyDescent="0.3">
      <c r="A18" s="8"/>
      <c r="B18" s="1" t="s">
        <v>6</v>
      </c>
      <c r="C18" s="1">
        <f>72+71+89</f>
        <v>232</v>
      </c>
      <c r="D18" s="13"/>
      <c r="E18" s="16"/>
      <c r="F18" s="21"/>
      <c r="G18" s="21"/>
      <c r="H18" s="21"/>
    </row>
    <row r="19" spans="1:8" x14ac:dyDescent="0.3">
      <c r="A19" s="9">
        <v>6</v>
      </c>
      <c r="B19" s="1" t="s">
        <v>4</v>
      </c>
      <c r="C19" s="1">
        <f>32+38+37</f>
        <v>107</v>
      </c>
      <c r="D19" s="13"/>
      <c r="E19" s="17">
        <v>480.6</v>
      </c>
      <c r="F19" s="21">
        <v>24.8</v>
      </c>
      <c r="G19" s="21">
        <v>22</v>
      </c>
      <c r="H19" s="16">
        <f t="shared" ref="H19" si="4">E19-F19-G19</f>
        <v>433.8</v>
      </c>
    </row>
    <row r="20" spans="1:8" x14ac:dyDescent="0.3">
      <c r="A20" s="7"/>
      <c r="B20" s="1" t="s">
        <v>5</v>
      </c>
      <c r="C20" s="1">
        <f>138+138+121</f>
        <v>397</v>
      </c>
      <c r="D20" s="13"/>
      <c r="E20" s="15"/>
      <c r="F20" s="21"/>
      <c r="G20" s="21"/>
      <c r="H20" s="21"/>
    </row>
    <row r="21" spans="1:8" x14ac:dyDescent="0.3">
      <c r="A21" s="8"/>
      <c r="B21" s="1" t="s">
        <v>6</v>
      </c>
      <c r="C21" s="1">
        <f>74+73+91</f>
        <v>238</v>
      </c>
      <c r="D21" s="13"/>
      <c r="E21" s="16"/>
      <c r="F21" s="21"/>
      <c r="G21" s="21"/>
      <c r="H21" s="21"/>
    </row>
    <row r="22" spans="1:8" x14ac:dyDescent="0.3">
      <c r="A22" s="9">
        <v>7</v>
      </c>
      <c r="B22" s="1" t="s">
        <v>4</v>
      </c>
      <c r="C22" s="1">
        <f>43+32+43</f>
        <v>118</v>
      </c>
      <c r="D22" s="13"/>
      <c r="E22" s="17">
        <v>498.4</v>
      </c>
      <c r="F22" s="21">
        <v>25.8</v>
      </c>
      <c r="G22" s="21">
        <v>22</v>
      </c>
      <c r="H22" s="16">
        <f t="shared" ref="H22" si="5">E22-F22-G22</f>
        <v>450.59999999999997</v>
      </c>
    </row>
    <row r="23" spans="1:8" x14ac:dyDescent="0.3">
      <c r="A23" s="7"/>
      <c r="B23" s="1" t="s">
        <v>5</v>
      </c>
      <c r="C23" s="1">
        <f>132+133+143</f>
        <v>408</v>
      </c>
      <c r="D23" s="13"/>
      <c r="E23" s="15"/>
      <c r="F23" s="21"/>
      <c r="G23" s="21"/>
      <c r="H23" s="21"/>
    </row>
    <row r="24" spans="1:8" x14ac:dyDescent="0.3">
      <c r="A24" s="8"/>
      <c r="B24" s="1" t="s">
        <v>6</v>
      </c>
      <c r="C24" s="1">
        <f>72+85+84</f>
        <v>241</v>
      </c>
      <c r="D24" s="13"/>
      <c r="E24" s="16"/>
      <c r="F24" s="21"/>
      <c r="G24" s="21"/>
      <c r="H24" s="21"/>
    </row>
    <row r="25" spans="1:8" x14ac:dyDescent="0.3">
      <c r="A25" s="9">
        <v>8</v>
      </c>
      <c r="B25" s="1" t="s">
        <v>4</v>
      </c>
      <c r="C25" s="1">
        <f>59+61+30</f>
        <v>150</v>
      </c>
      <c r="D25" s="13"/>
      <c r="E25" s="17">
        <v>492.2</v>
      </c>
      <c r="F25" s="21">
        <v>26.6</v>
      </c>
      <c r="G25" s="21">
        <v>22</v>
      </c>
      <c r="H25" s="16">
        <f t="shared" ref="H25" si="6">E25-F25-G25</f>
        <v>443.59999999999997</v>
      </c>
    </row>
    <row r="26" spans="1:8" x14ac:dyDescent="0.3">
      <c r="A26" s="7"/>
      <c r="B26" s="1" t="s">
        <v>5</v>
      </c>
      <c r="C26" s="1">
        <f>126+161+132</f>
        <v>419</v>
      </c>
      <c r="D26" s="13"/>
      <c r="E26" s="15"/>
      <c r="F26" s="21"/>
      <c r="G26" s="21"/>
      <c r="H26" s="21"/>
    </row>
    <row r="27" spans="1:8" x14ac:dyDescent="0.3">
      <c r="A27" s="8"/>
      <c r="B27" s="1" t="s">
        <v>6</v>
      </c>
      <c r="C27" s="1">
        <f>56+42+82</f>
        <v>180</v>
      </c>
      <c r="D27" s="13"/>
      <c r="E27" s="16"/>
      <c r="F27" s="21"/>
      <c r="G27" s="21"/>
      <c r="H27" s="21"/>
    </row>
    <row r="28" spans="1:8" x14ac:dyDescent="0.3">
      <c r="A28" s="9">
        <v>9</v>
      </c>
      <c r="B28" s="1" t="s">
        <v>4</v>
      </c>
      <c r="C28" s="1">
        <f>45+41+52</f>
        <v>138</v>
      </c>
      <c r="D28" s="13"/>
      <c r="E28" s="18">
        <v>493.2</v>
      </c>
      <c r="F28" s="21">
        <v>26.2</v>
      </c>
      <c r="G28" s="21">
        <v>22</v>
      </c>
      <c r="H28" s="16">
        <f t="shared" ref="H28" si="7">E28-F28-G28</f>
        <v>445</v>
      </c>
    </row>
    <row r="29" spans="1:8" x14ac:dyDescent="0.3">
      <c r="A29" s="7"/>
      <c r="B29" s="1" t="s">
        <v>5</v>
      </c>
      <c r="C29" s="1">
        <f>128+113+144</f>
        <v>385</v>
      </c>
      <c r="D29" s="13"/>
      <c r="E29" s="19"/>
      <c r="F29" s="21"/>
      <c r="G29" s="21"/>
      <c r="H29" s="21"/>
    </row>
    <row r="30" spans="1:8" x14ac:dyDescent="0.3">
      <c r="A30" s="8"/>
      <c r="B30" s="1" t="s">
        <v>6</v>
      </c>
      <c r="C30" s="1">
        <f>78+82+74</f>
        <v>234</v>
      </c>
      <c r="D30" s="13"/>
      <c r="E30" s="20"/>
      <c r="F30" s="21"/>
      <c r="G30" s="21"/>
      <c r="H30" s="21"/>
    </row>
    <row r="31" spans="1:8" x14ac:dyDescent="0.3">
      <c r="A31" s="9">
        <v>10</v>
      </c>
      <c r="B31" s="1" t="s">
        <v>4</v>
      </c>
      <c r="C31" s="1">
        <f>41+37+54</f>
        <v>132</v>
      </c>
      <c r="D31" s="13"/>
      <c r="E31" s="17">
        <v>525.20000000000005</v>
      </c>
      <c r="F31" s="21">
        <v>26.2</v>
      </c>
      <c r="G31" s="21">
        <v>22</v>
      </c>
      <c r="H31" s="16">
        <f t="shared" ref="H31" si="8">E31-F31-G31</f>
        <v>477.00000000000006</v>
      </c>
    </row>
    <row r="32" spans="1:8" x14ac:dyDescent="0.3">
      <c r="A32" s="7"/>
      <c r="B32" s="1" t="s">
        <v>5</v>
      </c>
      <c r="C32" s="1">
        <f>145+136+124</f>
        <v>405</v>
      </c>
      <c r="D32" s="13"/>
      <c r="E32" s="15"/>
      <c r="F32" s="21"/>
      <c r="G32" s="21"/>
      <c r="H32" s="21"/>
    </row>
    <row r="33" spans="1:8" x14ac:dyDescent="0.3">
      <c r="A33" s="8"/>
      <c r="B33" s="1" t="s">
        <v>6</v>
      </c>
      <c r="C33" s="1">
        <f>95+106+72</f>
        <v>273</v>
      </c>
      <c r="D33" s="4"/>
      <c r="E33" s="16"/>
      <c r="F33" s="21"/>
      <c r="G33" s="21"/>
      <c r="H33" s="21"/>
    </row>
    <row r="34" spans="1:8" s="3" customFormat="1" ht="15.6" x14ac:dyDescent="0.3">
      <c r="C34" s="3">
        <f>SUM(C4:C33)</f>
        <v>7072</v>
      </c>
      <c r="E34" s="12">
        <f>SUM(E4:E33)</f>
        <v>4595.5999999999995</v>
      </c>
      <c r="F34" s="12">
        <f>SUM(F4:F33)</f>
        <v>243.79999999999998</v>
      </c>
      <c r="G34" s="12">
        <f>SUM(G4:G33)</f>
        <v>211</v>
      </c>
      <c r="H34" s="12">
        <f>SUM(H4:H33)</f>
        <v>4140.8</v>
      </c>
    </row>
  </sheetData>
  <mergeCells count="50">
    <mergeCell ref="H22:H24"/>
    <mergeCell ref="H25:H27"/>
    <mergeCell ref="H28:H30"/>
    <mergeCell ref="H31:H33"/>
    <mergeCell ref="G22:G24"/>
    <mergeCell ref="G25:G27"/>
    <mergeCell ref="G28:G30"/>
    <mergeCell ref="G31:G33"/>
    <mergeCell ref="H4:H6"/>
    <mergeCell ref="H7:H9"/>
    <mergeCell ref="H10:H12"/>
    <mergeCell ref="H13:H15"/>
    <mergeCell ref="H16:H18"/>
    <mergeCell ref="H19:H21"/>
    <mergeCell ref="F22:F24"/>
    <mergeCell ref="F25:F27"/>
    <mergeCell ref="F28:F30"/>
    <mergeCell ref="F31:F33"/>
    <mergeCell ref="G4:G6"/>
    <mergeCell ref="G7:G9"/>
    <mergeCell ref="G10:G12"/>
    <mergeCell ref="G13:G15"/>
    <mergeCell ref="G16:G18"/>
    <mergeCell ref="G19:G21"/>
    <mergeCell ref="F4:F6"/>
    <mergeCell ref="F7:F9"/>
    <mergeCell ref="F10:F12"/>
    <mergeCell ref="F13:F15"/>
    <mergeCell ref="F16:F18"/>
    <mergeCell ref="F19:F21"/>
    <mergeCell ref="E16:E18"/>
    <mergeCell ref="E19:E21"/>
    <mergeCell ref="E22:E24"/>
    <mergeCell ref="E25:E27"/>
    <mergeCell ref="E28:E30"/>
    <mergeCell ref="E31:E33"/>
    <mergeCell ref="A22:A24"/>
    <mergeCell ref="A25:A27"/>
    <mergeCell ref="A28:A30"/>
    <mergeCell ref="A31:A33"/>
    <mergeCell ref="E4:E6"/>
    <mergeCell ref="E7:E9"/>
    <mergeCell ref="E10:E12"/>
    <mergeCell ref="E13:E15"/>
    <mergeCell ref="A4:A6"/>
    <mergeCell ref="A7:A9"/>
    <mergeCell ref="A10:A12"/>
    <mergeCell ref="A13:A15"/>
    <mergeCell ref="A16:A18"/>
    <mergeCell ref="A19:A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Abazaj</dc:creator>
  <cp:lastModifiedBy>Damir Abazaj</cp:lastModifiedBy>
  <dcterms:created xsi:type="dcterms:W3CDTF">2023-11-17T07:58:28Z</dcterms:created>
  <dcterms:modified xsi:type="dcterms:W3CDTF">2023-11-17T10:44:53Z</dcterms:modified>
</cp:coreProperties>
</file>