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veina\OneDrive\Desktop\Stockist - Vertunex\STOCK\Moab\Lista\"/>
    </mc:Choice>
  </mc:AlternateContent>
  <xr:revisionPtr revIDLastSave="0" documentId="13_ncr:1_{ABDA28FD-6F85-4151-8FBF-032BA8118D1F}" xr6:coauthVersionLast="47" xr6:coauthVersionMax="47" xr10:uidLastSave="{00000000-0000-0000-0000-000000000000}"/>
  <bookViews>
    <workbookView xWindow="1425" yWindow="3390" windowWidth="32160" windowHeight="9585" tabRatio="500" xr2:uid="{00000000-000D-0000-FFFF-FFFF00000000}"/>
  </bookViews>
  <sheets>
    <sheet name="Lavabi" sheetId="2" r:id="rId1"/>
  </sheets>
  <definedNames>
    <definedName name="Print_Area" localSheetId="0">Lavabi!$B$2:$F$18</definedName>
  </definedNames>
  <calcPr calcId="19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66" i="2" l="1"/>
  <c r="F52" i="2"/>
  <c r="F53" i="2"/>
  <c r="F54" i="2"/>
  <c r="F55" i="2"/>
  <c r="F56" i="2"/>
  <c r="F57" i="2"/>
  <c r="F58" i="2"/>
  <c r="F59" i="2"/>
  <c r="F60" i="2"/>
  <c r="F61" i="2"/>
  <c r="F63" i="2"/>
  <c r="D63" i="2"/>
  <c r="F43" i="2"/>
  <c r="F44" i="2"/>
  <c r="F45" i="2"/>
  <c r="F47" i="2"/>
  <c r="D47" i="2"/>
  <c r="F24" i="2"/>
  <c r="F27" i="2"/>
  <c r="F30" i="2"/>
  <c r="F33" i="2"/>
  <c r="F37" i="2"/>
  <c r="D37" i="2"/>
  <c r="F15" i="2"/>
  <c r="F16" i="2"/>
  <c r="D18" i="2"/>
  <c r="F5" i="2"/>
  <c r="F6" i="2"/>
  <c r="F7" i="2"/>
  <c r="F8" i="2"/>
  <c r="F9" i="2"/>
  <c r="F10" i="2"/>
  <c r="F11" i="2"/>
  <c r="F12" i="2"/>
  <c r="F13" i="2"/>
  <c r="F14" i="2"/>
  <c r="F18" i="2"/>
</calcChain>
</file>

<file path=xl/sharedStrings.xml><?xml version="1.0" encoding="utf-8"?>
<sst xmlns="http://schemas.openxmlformats.org/spreadsheetml/2006/main" count="82" uniqueCount="65">
  <si>
    <t xml:space="preserve"> - Mobile con 2 cassetti</t>
  </si>
  <si>
    <t xml:space="preserve"> - Piano Lavabo Intergarto in Mineral Solid B. Opaco</t>
  </si>
  <si>
    <t>ILLUMINAZIONE</t>
  </si>
  <si>
    <t xml:space="preserve">ARTICOLO </t>
  </si>
  <si>
    <t>DESCRIZIONE</t>
  </si>
  <si>
    <t>PREZZO DI LISTINO</t>
  </si>
  <si>
    <t>TOTALE</t>
  </si>
  <si>
    <t>BLL</t>
  </si>
  <si>
    <t>Lampada alogena fissaggio su specchio</t>
  </si>
  <si>
    <t>BLL.LED</t>
  </si>
  <si>
    <t>Lampada LED fissaggio su specchio</t>
  </si>
  <si>
    <t>SP841B</t>
  </si>
  <si>
    <t>Lampada a soffitto bca</t>
  </si>
  <si>
    <t>SP841CR</t>
  </si>
  <si>
    <t>Lampada a soffitto cromata</t>
  </si>
  <si>
    <t>SP841N</t>
  </si>
  <si>
    <t>Lampada a soffitto nera</t>
  </si>
  <si>
    <t>SP841NS</t>
  </si>
  <si>
    <t>Lampada a soffitto acciaio spazzolato</t>
  </si>
  <si>
    <t>T503CR</t>
  </si>
  <si>
    <t xml:space="preserve">Lampada cromata fissaggio su specchio </t>
  </si>
  <si>
    <t>T503N</t>
  </si>
  <si>
    <t xml:space="preserve">Lampada nera fissaggio su specchio </t>
  </si>
  <si>
    <t xml:space="preserve">Lampada acciaio spazz. fissaggio su specchio </t>
  </si>
  <si>
    <t>LU10</t>
  </si>
  <si>
    <t>Lampada in calcestruzzo</t>
  </si>
  <si>
    <t>LAVABI APPOGGIO</t>
  </si>
  <si>
    <t>B2BL5.L</t>
  </si>
  <si>
    <t>Lavabo in ceramica bco lucido 63*39*10 cm</t>
  </si>
  <si>
    <t>SLC.L</t>
  </si>
  <si>
    <t>Lavabo in ceramica bco lucido 60*40*12 cm</t>
  </si>
  <si>
    <t>L3LCER.O</t>
  </si>
  <si>
    <t>Lavabo in ceramica bco opaco s/foro mix 43*43*16 cm</t>
  </si>
  <si>
    <t>L3LCER.F.O</t>
  </si>
  <si>
    <t>Lavabo in ceramica bco opaco c/foro mix 43*43*16 cm</t>
  </si>
  <si>
    <t>L3LCER.L</t>
  </si>
  <si>
    <t>Lavabo in ceramica bco lucido s/foro mix 43*43*16 cm</t>
  </si>
  <si>
    <t>L3LCER.F.L</t>
  </si>
  <si>
    <t>Lavabo in ceramica bco lucido c/foro mix 43*43*16 cm</t>
  </si>
  <si>
    <t>L3LCER.F.N</t>
  </si>
  <si>
    <t>Lavabo in ceramica nero opaco 43*43*16 cm</t>
  </si>
  <si>
    <t>L3LCER.C</t>
  </si>
  <si>
    <t>Lavabo in ceramica celeste opaco 43*43*16 cm</t>
  </si>
  <si>
    <t>L3LCER.V</t>
  </si>
  <si>
    <t>L3LCER.S</t>
  </si>
  <si>
    <t>Lavabo in ceramica sabbia opaco 43*43*16 cm</t>
  </si>
  <si>
    <t>L3LCER.AM</t>
  </si>
  <si>
    <t>Lavabo in ceramica acqua marina opaco 43*43*16 cm</t>
  </si>
  <si>
    <t>MOBILI CONTENITORI</t>
  </si>
  <si>
    <t>Q.TÀ</t>
  </si>
  <si>
    <t>ACCESSORI</t>
  </si>
  <si>
    <t>BA10</t>
  </si>
  <si>
    <t>Porta scopino</t>
  </si>
  <si>
    <t>Mensola acciaio inox cm 37 x 9 x h. 2</t>
  </si>
  <si>
    <t>BA25</t>
  </si>
  <si>
    <t>NINO</t>
  </si>
  <si>
    <t>ST.L3LCER</t>
  </si>
  <si>
    <t>Struttura portante per L3LCER</t>
  </si>
  <si>
    <t xml:space="preserve">Sgabello con gambe da verniciare </t>
  </si>
  <si>
    <t>BLOCK H48cm x P46cm X 80cm Laccato Opaco 3D</t>
  </si>
  <si>
    <t>BLOCK H48cm x P46cm X 90cm Laccato Opaco 3D</t>
  </si>
  <si>
    <t>BLOCK H48cm x P46cm X 100cm Laccato Opaco 3D</t>
  </si>
  <si>
    <t>BLOCK H48cm x P46cm X 120cm Laccato Opaco 3D</t>
  </si>
  <si>
    <t>Lavabo in ceramica viola opaco 43*43*16 cm</t>
  </si>
  <si>
    <t>misura 120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</si>
</sst>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26">
    <font>
      <sz val="12"/>
      <color theme="1"/>
      <name val="Calibri"/>
      <family val="2"/>
      <scheme val="minor"/>
    </font>
    <font>
      <sz val="10"/>
      <color theme="1"/>
      <name val="Arial"/>
    </font>
    <font>
      <sz val="2"/>
      <color theme="1"/>
      <name val="Arial"/>
    </font>
    <font>
      <sz val="14"/>
      <color theme="1"/>
      <name val="Arial"/>
    </font>
    <font>
      <sz val="1"/>
      <color theme="1"/>
      <name val="Arial"/>
    </font>
    <font>
      <b/>
      <sz val="10"/>
      <color theme="1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"/>
      <color theme="1"/>
      <name val="Calibri"/>
      <scheme val="minor"/>
    </font>
    <font>
      <sz val="14"/>
      <color theme="1"/>
      <name val="Calibri"/>
      <scheme val="minor"/>
    </font>
    <font>
      <sz val="12"/>
      <color theme="1"/>
      <name val="Arial"/>
    </font>
    <font>
      <b/>
      <sz val="12"/>
      <color theme="1"/>
      <name val="Arial"/>
    </font>
    <font>
      <b/>
      <sz val="14"/>
      <color theme="4" tint="-0.249977111117893"/>
      <name val="Arial"/>
    </font>
    <font>
      <b/>
      <sz val="12"/>
      <color theme="4" tint="-0.249977111117893"/>
      <name val="Arial"/>
    </font>
    <font>
      <b/>
      <sz val="1"/>
      <color theme="4" tint="-0.249977111117893"/>
      <name val="Arial"/>
    </font>
    <font>
      <sz val="8"/>
      <color theme="1"/>
      <name val="Arial"/>
    </font>
    <font>
      <b/>
      <sz val="8"/>
      <color theme="1"/>
      <name val="Arial"/>
    </font>
    <font>
      <b/>
      <sz val="12"/>
      <color theme="4" tint="-0.249977111117893"/>
      <name val="Calibri"/>
      <scheme val="minor"/>
    </font>
    <font>
      <b/>
      <sz val="14"/>
      <color theme="4" tint="-0.249977111117893"/>
      <name val="Calibri"/>
      <scheme val="minor"/>
    </font>
    <font>
      <b/>
      <sz val="1"/>
      <color theme="4" tint="-0.249977111117893"/>
      <name val="Calibri"/>
      <scheme val="minor"/>
    </font>
    <font>
      <sz val="20"/>
      <color theme="1"/>
      <name val="Arial"/>
    </font>
    <font>
      <sz val="10"/>
      <color rgb="FFFF0000"/>
      <name val="Arial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5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88">
    <xf numFmtId="0" fontId="0" fillId="0" borderId="0" xfId="0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44" fontId="4" fillId="0" borderId="0" xfId="0" applyNumberFormat="1" applyFont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44" fontId="1" fillId="0" borderId="14" xfId="0" applyNumberFormat="1" applyFont="1" applyBorder="1" applyAlignment="1">
      <alignment vertical="center"/>
    </xf>
    <xf numFmtId="44" fontId="1" fillId="0" borderId="15" xfId="0" applyNumberFormat="1" applyFont="1" applyBorder="1" applyAlignment="1">
      <alignment vertical="center"/>
    </xf>
    <xf numFmtId="44" fontId="1" fillId="0" borderId="16" xfId="0" applyNumberFormat="1" applyFont="1" applyBorder="1" applyAlignment="1">
      <alignment vertical="center"/>
    </xf>
    <xf numFmtId="44" fontId="15" fillId="2" borderId="5" xfId="0" applyNumberFormat="1" applyFont="1" applyFill="1" applyBorder="1" applyAlignment="1">
      <alignment vertical="center"/>
    </xf>
    <xf numFmtId="44" fontId="5" fillId="0" borderId="8" xfId="0" applyNumberFormat="1" applyFont="1" applyBorder="1" applyAlignment="1">
      <alignment vertical="center"/>
    </xf>
    <xf numFmtId="44" fontId="5" fillId="0" borderId="10" xfId="0" applyNumberFormat="1" applyFont="1" applyBorder="1" applyAlignment="1">
      <alignment vertical="center"/>
    </xf>
    <xf numFmtId="4" fontId="5" fillId="0" borderId="8" xfId="0" applyNumberFormat="1" applyFont="1" applyBorder="1" applyAlignment="1">
      <alignment vertical="center"/>
    </xf>
    <xf numFmtId="0" fontId="17" fillId="0" borderId="9" xfId="0" applyFont="1" applyBorder="1" applyAlignment="1">
      <alignment vertical="center"/>
    </xf>
    <xf numFmtId="4" fontId="18" fillId="0" borderId="10" xfId="0" applyNumberFormat="1" applyFont="1" applyBorder="1" applyAlignment="1">
      <alignment vertical="center"/>
    </xf>
    <xf numFmtId="4" fontId="5" fillId="0" borderId="10" xfId="0" applyNumberFormat="1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4" fontId="18" fillId="0" borderId="13" xfId="0" applyNumberFormat="1" applyFont="1" applyBorder="1" applyAlignment="1">
      <alignment vertical="center"/>
    </xf>
    <xf numFmtId="4" fontId="5" fillId="0" borderId="14" xfId="0" applyNumberFormat="1" applyFont="1" applyBorder="1" applyAlignment="1">
      <alignment vertical="center"/>
    </xf>
    <xf numFmtId="4" fontId="17" fillId="0" borderId="15" xfId="0" quotePrefix="1" applyNumberFormat="1" applyFont="1" applyBorder="1" applyAlignment="1">
      <alignment horizontal="left" vertical="center"/>
    </xf>
    <xf numFmtId="4" fontId="5" fillId="0" borderId="15" xfId="0" applyNumberFormat="1" applyFont="1" applyBorder="1" applyAlignment="1">
      <alignment vertical="center"/>
    </xf>
    <xf numFmtId="4" fontId="17" fillId="0" borderId="16" xfId="0" quotePrefix="1" applyNumberFormat="1" applyFont="1" applyBorder="1" applyAlignment="1">
      <alignment horizontal="left" vertical="center"/>
    </xf>
    <xf numFmtId="4" fontId="17" fillId="0" borderId="15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horizontal="right" vertical="center"/>
    </xf>
    <xf numFmtId="4" fontId="17" fillId="0" borderId="15" xfId="0" applyNumberFormat="1" applyFont="1" applyBorder="1" applyAlignment="1">
      <alignment horizontal="right" vertical="center"/>
    </xf>
    <xf numFmtId="4" fontId="17" fillId="0" borderId="16" xfId="0" applyNumberFormat="1" applyFont="1" applyBorder="1" applyAlignment="1">
      <alignment vertical="center"/>
    </xf>
    <xf numFmtId="4" fontId="15" fillId="2" borderId="5" xfId="0" applyNumberFormat="1" applyFont="1" applyFill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44" fontId="0" fillId="0" borderId="8" xfId="0" applyNumberFormat="1" applyBorder="1" applyAlignment="1">
      <alignment vertical="center"/>
    </xf>
    <xf numFmtId="0" fontId="0" fillId="0" borderId="9" xfId="0" applyBorder="1" applyAlignment="1">
      <alignment vertical="center"/>
    </xf>
    <xf numFmtId="44" fontId="0" fillId="0" borderId="10" xfId="0" applyNumberFormat="1" applyBorder="1" applyAlignment="1">
      <alignment vertical="center"/>
    </xf>
    <xf numFmtId="0" fontId="0" fillId="0" borderId="11" xfId="0" applyBorder="1" applyAlignment="1">
      <alignment vertical="center"/>
    </xf>
    <xf numFmtId="44" fontId="0" fillId="0" borderId="13" xfId="0" applyNumberForma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44" fontId="0" fillId="0" borderId="14" xfId="0" applyNumberFormat="1" applyBorder="1" applyAlignment="1">
      <alignment vertical="center"/>
    </xf>
    <xf numFmtId="44" fontId="0" fillId="0" borderId="15" xfId="0" applyNumberFormat="1" applyBorder="1" applyAlignment="1">
      <alignment vertical="center"/>
    </xf>
    <xf numFmtId="44" fontId="0" fillId="0" borderId="16" xfId="0" applyNumberFormat="1" applyBorder="1" applyAlignment="1">
      <alignment vertical="center"/>
    </xf>
    <xf numFmtId="2" fontId="10" fillId="0" borderId="0" xfId="0" applyNumberFormat="1" applyFont="1" applyAlignment="1">
      <alignment vertical="center"/>
    </xf>
    <xf numFmtId="44" fontId="10" fillId="0" borderId="0" xfId="0" applyNumberFormat="1" applyFont="1" applyAlignment="1">
      <alignment vertical="center"/>
    </xf>
    <xf numFmtId="1" fontId="9" fillId="0" borderId="7" xfId="0" applyNumberFormat="1" applyFont="1" applyBorder="1" applyAlignment="1">
      <alignment horizontal="right" vertical="center"/>
    </xf>
    <xf numFmtId="1" fontId="9" fillId="0" borderId="0" xfId="0" applyNumberFormat="1" applyFont="1" applyAlignment="1">
      <alignment horizontal="right" vertical="center"/>
    </xf>
    <xf numFmtId="1" fontId="9" fillId="0" borderId="12" xfId="0" applyNumberFormat="1" applyFont="1" applyBorder="1" applyAlignment="1">
      <alignment horizontal="right" vertical="center"/>
    </xf>
    <xf numFmtId="1" fontId="19" fillId="2" borderId="5" xfId="0" applyNumberFormat="1" applyFont="1" applyFill="1" applyBorder="1" applyAlignment="1">
      <alignment vertical="center"/>
    </xf>
    <xf numFmtId="0" fontId="5" fillId="0" borderId="7" xfId="0" applyFont="1" applyBorder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18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15" fillId="2" borderId="5" xfId="0" applyFont="1" applyFill="1" applyBorder="1" applyAlignment="1">
      <alignment horizontal="right" vertical="center"/>
    </xf>
    <xf numFmtId="1" fontId="5" fillId="0" borderId="7" xfId="0" applyNumberFormat="1" applyFont="1" applyBorder="1" applyAlignment="1">
      <alignment horizontal="right" vertical="center"/>
    </xf>
    <xf numFmtId="1" fontId="5" fillId="0" borderId="0" xfId="0" applyNumberFormat="1" applyFont="1" applyAlignment="1">
      <alignment horizontal="right" vertical="center"/>
    </xf>
    <xf numFmtId="1" fontId="15" fillId="2" borderId="5" xfId="0" applyNumberFormat="1" applyFont="1" applyFill="1" applyBorder="1" applyAlignment="1">
      <alignment vertical="center"/>
    </xf>
    <xf numFmtId="1" fontId="5" fillId="0" borderId="16" xfId="0" applyNumberFormat="1" applyFont="1" applyBorder="1" applyAlignment="1">
      <alignment horizontal="right" vertical="center"/>
    </xf>
    <xf numFmtId="44" fontId="5" fillId="0" borderId="16" xfId="0" applyNumberFormat="1" applyFont="1" applyBorder="1" applyAlignment="1">
      <alignment vertical="center"/>
    </xf>
    <xf numFmtId="3" fontId="19" fillId="2" borderId="5" xfId="0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4" fontId="23" fillId="0" borderId="14" xfId="0" applyNumberFormat="1" applyFont="1" applyBorder="1" applyAlignment="1">
      <alignment vertical="center"/>
    </xf>
    <xf numFmtId="4" fontId="23" fillId="0" borderId="15" xfId="0" applyNumberFormat="1" applyFont="1" applyBorder="1" applyAlignment="1">
      <alignment horizontal="right" vertical="center"/>
    </xf>
    <xf numFmtId="4" fontId="23" fillId="0" borderId="15" xfId="0" applyNumberFormat="1" applyFont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24" fillId="0" borderId="10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3" fontId="1" fillId="0" borderId="0" xfId="0" applyNumberFormat="1" applyFont="1" applyAlignment="1">
      <alignment vertical="center"/>
    </xf>
  </cellXfs>
  <cellStyles count="105">
    <cellStyle name="Collegamento ipertestuale" xfId="1" builtinId="8" hidden="1"/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" xfId="57" builtinId="8" hidden="1"/>
    <cellStyle name="Collegamento ipertestuale" xfId="59" builtinId="8" hidden="1"/>
    <cellStyle name="Collegamento ipertestuale" xfId="61" builtinId="8" hidden="1"/>
    <cellStyle name="Collegamento ipertestuale" xfId="63" builtinId="8" hidden="1"/>
    <cellStyle name="Collegamento ipertestuale" xfId="65" builtinId="8" hidden="1"/>
    <cellStyle name="Collegamento ipertestuale" xfId="67" builtinId="8" hidden="1"/>
    <cellStyle name="Collegamento ipertestuale" xfId="69" builtinId="8" hidden="1"/>
    <cellStyle name="Collegamento ipertestuale" xfId="71" builtinId="8" hidden="1"/>
    <cellStyle name="Collegamento ipertestuale" xfId="73" builtinId="8" hidden="1"/>
    <cellStyle name="Collegamento ipertestuale" xfId="75" builtinId="8" hidden="1"/>
    <cellStyle name="Collegamento ipertestuale" xfId="77" builtinId="8" hidden="1"/>
    <cellStyle name="Collegamento ipertestuale" xfId="79" builtinId="8" hidden="1"/>
    <cellStyle name="Collegamento ipertestuale" xfId="81" builtinId="8" hidden="1"/>
    <cellStyle name="Collegamento ipertestuale" xfId="83" builtinId="8" hidden="1"/>
    <cellStyle name="Collegamento ipertestuale" xfId="85" builtinId="8" hidden="1"/>
    <cellStyle name="Collegamento ipertestuale" xfId="87" builtinId="8" hidden="1"/>
    <cellStyle name="Collegamento ipertestuale" xfId="89" builtinId="8" hidden="1"/>
    <cellStyle name="Collegamento ipertestuale" xfId="91" builtinId="8" hidden="1"/>
    <cellStyle name="Collegamento ipertestuale" xfId="93" builtinId="8" hidden="1"/>
    <cellStyle name="Collegamento ipertestuale" xfId="95" builtinId="8" hidden="1"/>
    <cellStyle name="Collegamento ipertestuale" xfId="97" builtinId="8" hidden="1"/>
    <cellStyle name="Collegamento ipertestuale" xfId="99" builtinId="8" hidden="1"/>
    <cellStyle name="Collegamento ipertestuale" xfId="101" builtinId="8" hidden="1"/>
    <cellStyle name="Collegamento ipertestuale" xfId="103" builtinId="8" hidden="1"/>
    <cellStyle name="Collegamento ipertestuale visitato" xfId="2" builtinId="9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Collegamento ipertestuale visitato" xfId="58" builtinId="9" hidden="1"/>
    <cellStyle name="Collegamento ipertestuale visitato" xfId="60" builtinId="9" hidden="1"/>
    <cellStyle name="Collegamento ipertestuale visitato" xfId="62" builtinId="9" hidden="1"/>
    <cellStyle name="Collegamento ipertestuale visitato" xfId="64" builtinId="9" hidden="1"/>
    <cellStyle name="Collegamento ipertestuale visitato" xfId="66" builtinId="9" hidden="1"/>
    <cellStyle name="Collegamento ipertestuale visitato" xfId="68" builtinId="9" hidden="1"/>
    <cellStyle name="Collegamento ipertestuale visitato" xfId="70" builtinId="9" hidden="1"/>
    <cellStyle name="Collegamento ipertestuale visitato" xfId="72" builtinId="9" hidden="1"/>
    <cellStyle name="Collegamento ipertestuale visitato" xfId="74" builtinId="9" hidden="1"/>
    <cellStyle name="Collegamento ipertestuale visitato" xfId="76" builtinId="9" hidden="1"/>
    <cellStyle name="Collegamento ipertestuale visitato" xfId="78" builtinId="9" hidden="1"/>
    <cellStyle name="Collegamento ipertestuale visitato" xfId="80" builtinId="9" hidden="1"/>
    <cellStyle name="Collegamento ipertestuale visitato" xfId="82" builtinId="9" hidden="1"/>
    <cellStyle name="Collegamento ipertestuale visitato" xfId="84" builtinId="9" hidden="1"/>
    <cellStyle name="Collegamento ipertestuale visitato" xfId="86" builtinId="9" hidden="1"/>
    <cellStyle name="Collegamento ipertestuale visitato" xfId="88" builtinId="9" hidden="1"/>
    <cellStyle name="Collegamento ipertestuale visitato" xfId="90" builtinId="9" hidden="1"/>
    <cellStyle name="Collegamento ipertestuale visitato" xfId="92" builtinId="9" hidden="1"/>
    <cellStyle name="Collegamento ipertestuale visitato" xfId="94" builtinId="9" hidden="1"/>
    <cellStyle name="Collegamento ipertestuale visitato" xfId="96" builtinId="9" hidden="1"/>
    <cellStyle name="Collegamento ipertestuale visitato" xfId="98" builtinId="9" hidden="1"/>
    <cellStyle name="Collegamento ipertestuale visitato" xfId="100" builtinId="9" hidden="1"/>
    <cellStyle name="Collegamento ipertestuale visitato" xfId="102" builtinId="9" hidden="1"/>
    <cellStyle name="Collegamento ipertestuale visitato" xfId="104" builtinId="9" hidden="1"/>
    <cellStyle name="Normale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4</xdr:row>
      <xdr:rowOff>203200</xdr:rowOff>
    </xdr:from>
    <xdr:to>
      <xdr:col>0</xdr:col>
      <xdr:colOff>1063153</xdr:colOff>
      <xdr:row>4</xdr:row>
      <xdr:rowOff>895350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BB452080-CA0E-74A5-D52D-2AE32B3FE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009650"/>
          <a:ext cx="993302" cy="6921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5</xdr:row>
      <xdr:rowOff>31750</xdr:rowOff>
    </xdr:from>
    <xdr:to>
      <xdr:col>0</xdr:col>
      <xdr:colOff>1009650</xdr:colOff>
      <xdr:row>5</xdr:row>
      <xdr:rowOff>958850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7A5560D9-4071-7472-C2A5-A544CCF5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550" y="184785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38100</xdr:rowOff>
    </xdr:from>
    <xdr:to>
      <xdr:col>0</xdr:col>
      <xdr:colOff>1028700</xdr:colOff>
      <xdr:row>9</xdr:row>
      <xdr:rowOff>230155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35A8E777-00A2-6354-7042-CF971C80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863850"/>
          <a:ext cx="933450" cy="935005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12</xdr:row>
      <xdr:rowOff>38100</xdr:rowOff>
    </xdr:from>
    <xdr:to>
      <xdr:col>0</xdr:col>
      <xdr:colOff>1022350</xdr:colOff>
      <xdr:row>12</xdr:row>
      <xdr:rowOff>990600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B050FD1D-1683-6069-7AF0-8AEE41A0B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" y="72326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13</xdr:row>
      <xdr:rowOff>57150</xdr:rowOff>
    </xdr:from>
    <xdr:to>
      <xdr:col>0</xdr:col>
      <xdr:colOff>958850</xdr:colOff>
      <xdr:row>13</xdr:row>
      <xdr:rowOff>927100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E9CC82A9-61B4-5C6B-A544-552C921A4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900" y="8261350"/>
          <a:ext cx="869950" cy="869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14</xdr:row>
      <xdr:rowOff>63500</xdr:rowOff>
    </xdr:from>
    <xdr:to>
      <xdr:col>0</xdr:col>
      <xdr:colOff>957393</xdr:colOff>
      <xdr:row>14</xdr:row>
      <xdr:rowOff>939800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0D095F51-E738-9538-B55C-F10C80011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51" y="9277350"/>
          <a:ext cx="874842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</xdr:row>
      <xdr:rowOff>69850</xdr:rowOff>
    </xdr:from>
    <xdr:to>
      <xdr:col>0</xdr:col>
      <xdr:colOff>965200</xdr:colOff>
      <xdr:row>15</xdr:row>
      <xdr:rowOff>971550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D558EFEA-BB1C-B8CE-A035-7C2CF8A93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500" y="8070850"/>
          <a:ext cx="901700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11</xdr:row>
      <xdr:rowOff>114300</xdr:rowOff>
    </xdr:from>
    <xdr:to>
      <xdr:col>0</xdr:col>
      <xdr:colOff>1007467</xdr:colOff>
      <xdr:row>11</xdr:row>
      <xdr:rowOff>914400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3573C340-36EA-7E55-C1D3-B97FF970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0" y="4940300"/>
          <a:ext cx="937617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</xdr:row>
      <xdr:rowOff>31750</xdr:rowOff>
    </xdr:from>
    <xdr:to>
      <xdr:col>0</xdr:col>
      <xdr:colOff>1041400</xdr:colOff>
      <xdr:row>10</xdr:row>
      <xdr:rowOff>970015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FCE65834-0C53-221F-F6E3-ABE60569B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" y="3848100"/>
          <a:ext cx="946150" cy="93826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25</xdr:row>
      <xdr:rowOff>106680</xdr:rowOff>
    </xdr:from>
    <xdr:to>
      <xdr:col>0</xdr:col>
      <xdr:colOff>1120140</xdr:colOff>
      <xdr:row>32</xdr:row>
      <xdr:rowOff>38100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90499F9-5637-496F-954D-25CCEB815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340" y="1249680"/>
          <a:ext cx="1066800" cy="106489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43</xdr:row>
      <xdr:rowOff>361950</xdr:rowOff>
    </xdr:from>
    <xdr:to>
      <xdr:col>0</xdr:col>
      <xdr:colOff>1244600</xdr:colOff>
      <xdr:row>43</xdr:row>
      <xdr:rowOff>1488853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6AA6053A-8D39-4085-92ED-66D91F4DA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8750" y="16903700"/>
          <a:ext cx="1085850" cy="112690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42</xdr:row>
      <xdr:rowOff>285750</xdr:rowOff>
    </xdr:from>
    <xdr:to>
      <xdr:col>0</xdr:col>
      <xdr:colOff>825500</xdr:colOff>
      <xdr:row>42</xdr:row>
      <xdr:rowOff>1626248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BBE6F310-2B4D-4ECA-BC06-52B31FA9B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2900" y="14865350"/>
          <a:ext cx="482600" cy="1340498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51</xdr:row>
      <xdr:rowOff>97036</xdr:rowOff>
    </xdr:from>
    <xdr:to>
      <xdr:col>0</xdr:col>
      <xdr:colOff>1143000</xdr:colOff>
      <xdr:row>51</xdr:row>
      <xdr:rowOff>1219200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0CE6E36F-A00B-4B94-B7B1-3434586BF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4830" t="12693" r="40681" b="42819"/>
        <a:stretch/>
      </xdr:blipFill>
      <xdr:spPr>
        <a:xfrm>
          <a:off x="241300" y="21274286"/>
          <a:ext cx="901700" cy="1122164"/>
        </a:xfrm>
        <a:prstGeom prst="rect">
          <a:avLst/>
        </a:prstGeom>
      </xdr:spPr>
    </xdr:pic>
    <xdr:clientData/>
  </xdr:twoCellAnchor>
  <xdr:twoCellAnchor editAs="oneCell">
    <xdr:from>
      <xdr:col>0</xdr:col>
      <xdr:colOff>186022</xdr:colOff>
      <xdr:row>52</xdr:row>
      <xdr:rowOff>152400</xdr:rowOff>
    </xdr:from>
    <xdr:to>
      <xdr:col>0</xdr:col>
      <xdr:colOff>1219199</xdr:colOff>
      <xdr:row>52</xdr:row>
      <xdr:rowOff>1135380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FE5C086D-2E11-427D-A9B2-75C27779F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6022" y="22713950"/>
          <a:ext cx="1033177" cy="98298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60</xdr:row>
      <xdr:rowOff>133350</xdr:rowOff>
    </xdr:from>
    <xdr:to>
      <xdr:col>0</xdr:col>
      <xdr:colOff>1193800</xdr:colOff>
      <xdr:row>60</xdr:row>
      <xdr:rowOff>1194875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DA98642B-6E80-4E1D-9FE5-0C3D2DD4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1300" y="26600150"/>
          <a:ext cx="952500" cy="106152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355601</xdr:colOff>
      <xdr:row>53</xdr:row>
      <xdr:rowOff>76200</xdr:rowOff>
    </xdr:from>
    <xdr:to>
      <xdr:col>0</xdr:col>
      <xdr:colOff>1041400</xdr:colOff>
      <xdr:row>56</xdr:row>
      <xdr:rowOff>603770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2ED6D7A7-5EA8-4870-B154-5657332F5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5601" y="23964900"/>
          <a:ext cx="685799" cy="113717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57</xdr:row>
      <xdr:rowOff>114300</xdr:rowOff>
    </xdr:from>
    <xdr:to>
      <xdr:col>0</xdr:col>
      <xdr:colOff>1174750</xdr:colOff>
      <xdr:row>59</xdr:row>
      <xdr:rowOff>784225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C7FBB608-DEC2-4580-98A7-A5925E822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b="5334"/>
        <a:stretch/>
      </xdr:blipFill>
      <xdr:spPr>
        <a:xfrm>
          <a:off x="222250" y="25279350"/>
          <a:ext cx="9525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260350</xdr:colOff>
      <xdr:row>44</xdr:row>
      <xdr:rowOff>82550</xdr:rowOff>
    </xdr:from>
    <xdr:to>
      <xdr:col>0</xdr:col>
      <xdr:colOff>1181100</xdr:colOff>
      <xdr:row>45</xdr:row>
      <xdr:rowOff>466725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EF0E2FEC-FD76-47ED-82F9-8B28DFEF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60350" y="18510250"/>
          <a:ext cx="920750" cy="127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66"/>
  <sheetViews>
    <sheetView tabSelected="1" topLeftCell="A61" zoomScale="150" zoomScaleNormal="150" zoomScalePageLayoutView="150" workbookViewId="0">
      <selection activeCell="F67" sqref="F67"/>
    </sheetView>
  </sheetViews>
  <sheetFormatPr defaultColWidth="8.875" defaultRowHeight="12.75"/>
  <cols>
    <col min="1" max="1" width="18.625" style="7" customWidth="1"/>
    <col min="2" max="2" width="12.875" style="7" customWidth="1"/>
    <col min="3" max="3" width="46.875" style="7" customWidth="1"/>
    <col min="4" max="4" width="6.875" style="7" customWidth="1"/>
    <col min="5" max="6" width="12.875" style="7" customWidth="1"/>
    <col min="7" max="16384" width="8.875" style="7"/>
  </cols>
  <sheetData>
    <row r="1" spans="1:6" s="8" customFormat="1" ht="6" thickBot="1"/>
    <row r="2" spans="1:6" s="5" customFormat="1" ht="18.75" thickBot="1">
      <c r="B2" s="81" t="s">
        <v>26</v>
      </c>
      <c r="C2" s="82"/>
      <c r="D2" s="82"/>
      <c r="E2" s="82"/>
      <c r="F2" s="83"/>
    </row>
    <row r="3" spans="1:6" s="4" customFormat="1" ht="5.25">
      <c r="B3" s="13"/>
      <c r="C3" s="13"/>
      <c r="D3" s="13"/>
      <c r="E3" s="13"/>
      <c r="F3" s="13"/>
    </row>
    <row r="4" spans="1:6" s="6" customFormat="1" ht="33" customHeight="1">
      <c r="B4" s="11" t="s">
        <v>3</v>
      </c>
      <c r="C4" s="11" t="s">
        <v>4</v>
      </c>
      <c r="D4" s="11" t="s">
        <v>49</v>
      </c>
      <c r="E4" s="12" t="s">
        <v>5</v>
      </c>
      <c r="F4" s="11" t="s">
        <v>6</v>
      </c>
    </row>
    <row r="5" spans="1:6" ht="80.099999999999994" customHeight="1">
      <c r="B5" s="14" t="s">
        <v>27</v>
      </c>
      <c r="C5" s="16" t="s">
        <v>28</v>
      </c>
      <c r="D5" s="67">
        <v>7</v>
      </c>
      <c r="E5" s="19">
        <v>376.2</v>
      </c>
      <c r="F5" s="23">
        <f t="shared" ref="F5:F14" si="0">SUM(D5*E5)</f>
        <v>2633.4</v>
      </c>
    </row>
    <row r="6" spans="1:6" ht="80.099999999999994" customHeight="1">
      <c r="B6" s="15" t="s">
        <v>29</v>
      </c>
      <c r="C6" s="17" t="s">
        <v>30</v>
      </c>
      <c r="D6" s="68">
        <v>4</v>
      </c>
      <c r="E6" s="20">
        <v>454.6</v>
      </c>
      <c r="F6" s="24">
        <f t="shared" si="0"/>
        <v>1818.4</v>
      </c>
    </row>
    <row r="7" spans="1:6" ht="20.100000000000001" customHeight="1">
      <c r="A7" s="84"/>
      <c r="B7" s="15" t="s">
        <v>31</v>
      </c>
      <c r="C7" s="17" t="s">
        <v>32</v>
      </c>
      <c r="D7" s="68">
        <v>83</v>
      </c>
      <c r="E7" s="20">
        <v>484</v>
      </c>
      <c r="F7" s="24">
        <f t="shared" si="0"/>
        <v>40172</v>
      </c>
    </row>
    <row r="8" spans="1:6" ht="20.100000000000001" customHeight="1">
      <c r="A8" s="80"/>
      <c r="B8" s="15" t="s">
        <v>33</v>
      </c>
      <c r="C8" s="17" t="s">
        <v>34</v>
      </c>
      <c r="D8" s="68">
        <v>6</v>
      </c>
      <c r="E8" s="20">
        <v>484</v>
      </c>
      <c r="F8" s="24">
        <f t="shared" si="0"/>
        <v>2904</v>
      </c>
    </row>
    <row r="9" spans="1:6" ht="20.100000000000001" customHeight="1">
      <c r="A9" s="80"/>
      <c r="B9" s="15" t="s">
        <v>35</v>
      </c>
      <c r="C9" s="17" t="s">
        <v>36</v>
      </c>
      <c r="D9" s="68">
        <v>23</v>
      </c>
      <c r="E9" s="20">
        <v>423.5</v>
      </c>
      <c r="F9" s="24">
        <f t="shared" si="0"/>
        <v>9740.5</v>
      </c>
    </row>
    <row r="10" spans="1:6" ht="20.100000000000001" customHeight="1">
      <c r="A10" s="80"/>
      <c r="B10" s="15" t="s">
        <v>37</v>
      </c>
      <c r="C10" s="17" t="s">
        <v>38</v>
      </c>
      <c r="D10" s="68">
        <v>16</v>
      </c>
      <c r="E10" s="20">
        <v>423.5</v>
      </c>
      <c r="F10" s="24">
        <f t="shared" si="0"/>
        <v>6776</v>
      </c>
    </row>
    <row r="11" spans="1:6" ht="80.099999999999994" customHeight="1">
      <c r="B11" s="15" t="s">
        <v>39</v>
      </c>
      <c r="C11" s="17" t="s">
        <v>40</v>
      </c>
      <c r="D11" s="68">
        <v>3</v>
      </c>
      <c r="E11" s="20">
        <v>561</v>
      </c>
      <c r="F11" s="24">
        <f t="shared" si="0"/>
        <v>1683</v>
      </c>
    </row>
    <row r="12" spans="1:6" ht="80.099999999999994" customHeight="1">
      <c r="B12" s="15" t="s">
        <v>41</v>
      </c>
      <c r="C12" s="17" t="s">
        <v>42</v>
      </c>
      <c r="D12" s="68">
        <v>2</v>
      </c>
      <c r="E12" s="20">
        <v>561</v>
      </c>
      <c r="F12" s="24">
        <f t="shared" si="0"/>
        <v>1122</v>
      </c>
    </row>
    <row r="13" spans="1:6" ht="80.099999999999994" customHeight="1">
      <c r="B13" s="15" t="s">
        <v>43</v>
      </c>
      <c r="C13" s="17" t="s">
        <v>63</v>
      </c>
      <c r="D13" s="68">
        <v>2</v>
      </c>
      <c r="E13" s="20">
        <v>561</v>
      </c>
      <c r="F13" s="24">
        <f t="shared" si="0"/>
        <v>1122</v>
      </c>
    </row>
    <row r="14" spans="1:6" ht="80.099999999999994" customHeight="1">
      <c r="B14" s="15" t="s">
        <v>44</v>
      </c>
      <c r="C14" s="17" t="s">
        <v>45</v>
      </c>
      <c r="D14" s="68">
        <v>1</v>
      </c>
      <c r="E14" s="20">
        <v>561</v>
      </c>
      <c r="F14" s="24">
        <f t="shared" si="0"/>
        <v>561</v>
      </c>
    </row>
    <row r="15" spans="1:6" ht="80.099999999999994" customHeight="1">
      <c r="B15" s="15" t="s">
        <v>46</v>
      </c>
      <c r="C15" s="17" t="s">
        <v>47</v>
      </c>
      <c r="D15" s="68">
        <v>1</v>
      </c>
      <c r="E15" s="20">
        <v>561</v>
      </c>
      <c r="F15" s="24">
        <f>SUM(D15*E15)</f>
        <v>561</v>
      </c>
    </row>
    <row r="16" spans="1:6" ht="80.099999999999994" customHeight="1">
      <c r="B16" s="18" t="s">
        <v>56</v>
      </c>
      <c r="C16" s="18" t="s">
        <v>57</v>
      </c>
      <c r="D16" s="70">
        <v>30</v>
      </c>
      <c r="E16" s="21">
        <v>350</v>
      </c>
      <c r="F16" s="71">
        <f>SUM(D16*E16)</f>
        <v>10500</v>
      </c>
    </row>
    <row r="17" spans="1:6" s="4" customFormat="1" ht="6" thickBot="1">
      <c r="D17" s="9"/>
      <c r="E17" s="10"/>
    </row>
    <row r="18" spans="1:6" s="6" customFormat="1" ht="16.5" thickBot="1">
      <c r="D18" s="69">
        <f>SUM(D5:D16)</f>
        <v>178</v>
      </c>
      <c r="F18" s="22">
        <f>SUM(F5:F16)</f>
        <v>79593.3</v>
      </c>
    </row>
    <row r="20" spans="1:6" ht="13.5" thickBot="1"/>
    <row r="21" spans="1:6" ht="18.75" thickBot="1">
      <c r="A21" s="5"/>
      <c r="B21" s="81" t="s">
        <v>48</v>
      </c>
      <c r="C21" s="82"/>
      <c r="D21" s="82"/>
      <c r="E21" s="82"/>
      <c r="F21" s="83"/>
    </row>
    <row r="22" spans="1:6">
      <c r="A22" s="4"/>
      <c r="B22" s="13"/>
      <c r="C22" s="13"/>
      <c r="D22" s="13"/>
      <c r="E22" s="13"/>
      <c r="F22" s="13"/>
    </row>
    <row r="23" spans="1:6" ht="31.5">
      <c r="A23" s="6"/>
      <c r="B23" s="11" t="s">
        <v>3</v>
      </c>
      <c r="C23" s="11" t="s">
        <v>4</v>
      </c>
      <c r="D23" s="11" t="s">
        <v>49</v>
      </c>
      <c r="E23" s="12" t="s">
        <v>5</v>
      </c>
      <c r="F23" s="11" t="s">
        <v>6</v>
      </c>
    </row>
    <row r="24" spans="1:6">
      <c r="A24" s="85" t="s">
        <v>64</v>
      </c>
      <c r="B24" s="14"/>
      <c r="C24" s="31" t="s">
        <v>59</v>
      </c>
      <c r="D24" s="61">
        <v>2</v>
      </c>
      <c r="E24" s="74">
        <v>2822.4</v>
      </c>
      <c r="F24" s="25">
        <f>D24*E24</f>
        <v>5644.8</v>
      </c>
    </row>
    <row r="25" spans="1:6">
      <c r="A25" s="86"/>
      <c r="B25" s="26"/>
      <c r="C25" s="32" t="s">
        <v>0</v>
      </c>
      <c r="D25" s="62"/>
      <c r="E25" s="35"/>
      <c r="F25" s="27"/>
    </row>
    <row r="26" spans="1:6">
      <c r="A26" s="86"/>
      <c r="B26" s="26"/>
      <c r="C26" s="32" t="s">
        <v>1</v>
      </c>
      <c r="D26" s="62"/>
      <c r="E26" s="35"/>
      <c r="F26" s="27"/>
    </row>
    <row r="27" spans="1:6">
      <c r="A27" s="86"/>
      <c r="B27" s="15"/>
      <c r="C27" s="33" t="s">
        <v>60</v>
      </c>
      <c r="D27" s="63">
        <v>2</v>
      </c>
      <c r="E27" s="75">
        <v>2943.4</v>
      </c>
      <c r="F27" s="28">
        <f>D27*E27</f>
        <v>5886.8</v>
      </c>
    </row>
    <row r="28" spans="1:6">
      <c r="A28" s="86"/>
      <c r="B28" s="26"/>
      <c r="C28" s="32" t="s">
        <v>0</v>
      </c>
      <c r="D28" s="62"/>
      <c r="E28" s="37"/>
      <c r="F28" s="27"/>
    </row>
    <row r="29" spans="1:6">
      <c r="A29" s="86"/>
      <c r="B29" s="26"/>
      <c r="C29" s="32" t="s">
        <v>1</v>
      </c>
      <c r="D29" s="62"/>
      <c r="E29" s="35"/>
      <c r="F29" s="27"/>
    </row>
    <row r="30" spans="1:6">
      <c r="A30" s="86"/>
      <c r="B30" s="15"/>
      <c r="C30" s="33" t="s">
        <v>61</v>
      </c>
      <c r="D30" s="63">
        <v>2</v>
      </c>
      <c r="E30" s="75">
        <v>3066.8</v>
      </c>
      <c r="F30" s="28">
        <f>D30*E30</f>
        <v>6133.6</v>
      </c>
    </row>
    <row r="31" spans="1:6">
      <c r="A31" s="86"/>
      <c r="B31" s="26"/>
      <c r="C31" s="32" t="s">
        <v>0</v>
      </c>
      <c r="D31" s="62"/>
      <c r="E31" s="36"/>
      <c r="F31" s="27"/>
    </row>
    <row r="32" spans="1:6">
      <c r="A32" s="86"/>
      <c r="B32" s="26"/>
      <c r="C32" s="32" t="s">
        <v>1</v>
      </c>
      <c r="D32" s="62"/>
      <c r="E32" s="35"/>
      <c r="F32" s="27"/>
    </row>
    <row r="33" spans="1:6">
      <c r="A33" s="86"/>
      <c r="B33" s="15"/>
      <c r="C33" s="33" t="s">
        <v>62</v>
      </c>
      <c r="D33" s="63">
        <v>2</v>
      </c>
      <c r="E33" s="76">
        <v>3303.2</v>
      </c>
      <c r="F33" s="28">
        <f>D33*E33</f>
        <v>6606.4</v>
      </c>
    </row>
    <row r="34" spans="1:6">
      <c r="A34" s="86"/>
      <c r="B34" s="26"/>
      <c r="C34" s="32" t="s">
        <v>0</v>
      </c>
      <c r="D34" s="62"/>
      <c r="E34" s="35"/>
      <c r="F34" s="27"/>
    </row>
    <row r="35" spans="1:6">
      <c r="A35" s="86"/>
      <c r="B35" s="29"/>
      <c r="C35" s="34" t="s">
        <v>1</v>
      </c>
      <c r="D35" s="64"/>
      <c r="E35" s="38"/>
      <c r="F35" s="30"/>
    </row>
    <row r="36" spans="1:6" ht="13.5" thickBot="1">
      <c r="A36" s="4"/>
      <c r="B36" s="4"/>
      <c r="C36" s="4"/>
      <c r="D36" s="65"/>
      <c r="E36" s="4"/>
      <c r="F36" s="4"/>
    </row>
    <row r="37" spans="1:6" ht="16.5" thickBot="1">
      <c r="A37" s="6"/>
      <c r="B37" s="6"/>
      <c r="C37" s="6"/>
      <c r="D37" s="66">
        <f>D24+D27+D30+D33</f>
        <v>8</v>
      </c>
      <c r="E37" s="6"/>
      <c r="F37" s="39">
        <f>F24+F27+F30+F33</f>
        <v>24271.599999999999</v>
      </c>
    </row>
    <row r="40" spans="1:6" ht="13.5" thickBot="1"/>
    <row r="41" spans="1:6" ht="19.5" thickBot="1">
      <c r="A41" s="3"/>
      <c r="B41" s="77" t="s">
        <v>50</v>
      </c>
      <c r="C41" s="78"/>
      <c r="D41" s="78"/>
      <c r="E41" s="78"/>
      <c r="F41" s="79"/>
    </row>
    <row r="42" spans="1:6">
      <c r="A42" s="1"/>
      <c r="B42" s="40"/>
      <c r="C42" s="40"/>
      <c r="D42" s="40"/>
      <c r="E42" s="40"/>
      <c r="F42" s="40"/>
    </row>
    <row r="43" spans="1:6" ht="154.5" customHeight="1">
      <c r="A43" s="3"/>
      <c r="B43" s="47" t="s">
        <v>51</v>
      </c>
      <c r="C43" s="51" t="s">
        <v>52</v>
      </c>
      <c r="D43" s="59">
        <v>9</v>
      </c>
      <c r="E43" s="54">
        <v>230</v>
      </c>
      <c r="F43" s="48">
        <f t="shared" ref="F43:F45" si="1">SUM(D43*E43)</f>
        <v>2070</v>
      </c>
    </row>
    <row r="44" spans="1:6" ht="148.5" customHeight="1">
      <c r="A44" s="3"/>
      <c r="B44" s="47" t="s">
        <v>54</v>
      </c>
      <c r="C44" s="51" t="s">
        <v>53</v>
      </c>
      <c r="D44" s="59">
        <v>25</v>
      </c>
      <c r="E44" s="54">
        <v>80</v>
      </c>
      <c r="F44" s="48">
        <f t="shared" si="1"/>
        <v>2000</v>
      </c>
    </row>
    <row r="45" spans="1:6" ht="70.5" customHeight="1">
      <c r="A45" s="3"/>
      <c r="B45" s="47" t="s">
        <v>55</v>
      </c>
      <c r="C45" s="51" t="s">
        <v>58</v>
      </c>
      <c r="D45" s="59">
        <v>10</v>
      </c>
      <c r="E45" s="54">
        <v>400</v>
      </c>
      <c r="F45" s="48">
        <f t="shared" si="1"/>
        <v>4000</v>
      </c>
    </row>
    <row r="46" spans="1:6" ht="39" customHeight="1" thickBot="1">
      <c r="A46" s="1"/>
      <c r="B46" s="1"/>
      <c r="C46" s="1"/>
      <c r="D46" s="55"/>
      <c r="E46" s="56"/>
      <c r="F46" s="1"/>
    </row>
    <row r="47" spans="1:6" ht="16.5" thickBot="1">
      <c r="A47" s="3"/>
      <c r="B47" s="3"/>
      <c r="C47" s="3"/>
      <c r="D47" s="60">
        <f>SUM(D43:D45)</f>
        <v>44</v>
      </c>
      <c r="E47" s="3"/>
      <c r="F47" s="72">
        <f>SUM(F43:F45)</f>
        <v>8070</v>
      </c>
    </row>
    <row r="48" spans="1:6" ht="26.25" thickBot="1">
      <c r="A48" s="73"/>
      <c r="B48" s="73"/>
      <c r="C48" s="73"/>
      <c r="D48" s="73"/>
      <c r="E48" s="73"/>
      <c r="F48" s="73"/>
    </row>
    <row r="49" spans="1:6" ht="19.5" thickBot="1">
      <c r="A49" s="2"/>
      <c r="B49" s="77" t="s">
        <v>2</v>
      </c>
      <c r="C49" s="78"/>
      <c r="D49" s="78"/>
      <c r="E49" s="78"/>
      <c r="F49" s="79"/>
    </row>
    <row r="50" spans="1:6">
      <c r="A50" s="1"/>
      <c r="B50" s="40"/>
      <c r="C50" s="40"/>
      <c r="D50" s="40"/>
      <c r="E50" s="40"/>
      <c r="F50" s="40"/>
    </row>
    <row r="51" spans="1:6" ht="31.5">
      <c r="A51" s="3"/>
      <c r="B51" s="41" t="s">
        <v>3</v>
      </c>
      <c r="C51" s="41" t="s">
        <v>4</v>
      </c>
      <c r="D51" s="41" t="s">
        <v>49</v>
      </c>
      <c r="E51" s="42" t="s">
        <v>5</v>
      </c>
      <c r="F51" s="41" t="s">
        <v>6</v>
      </c>
    </row>
    <row r="52" spans="1:6" ht="108.75" customHeight="1">
      <c r="A52" s="3"/>
      <c r="B52" s="43" t="s">
        <v>7</v>
      </c>
      <c r="C52" s="49" t="s">
        <v>8</v>
      </c>
      <c r="D52" s="57">
        <v>55</v>
      </c>
      <c r="E52" s="52">
        <v>343.7</v>
      </c>
      <c r="F52" s="44">
        <f t="shared" ref="F52:F61" si="2">SUM(D52*E52)</f>
        <v>18903.5</v>
      </c>
    </row>
    <row r="53" spans="1:6" ht="104.25" customHeight="1">
      <c r="A53" s="3"/>
      <c r="B53" s="45" t="s">
        <v>9</v>
      </c>
      <c r="C53" s="50" t="s">
        <v>10</v>
      </c>
      <c r="D53" s="58">
        <v>15</v>
      </c>
      <c r="E53" s="53">
        <v>363.1</v>
      </c>
      <c r="F53" s="46">
        <f t="shared" si="2"/>
        <v>5446.5</v>
      </c>
    </row>
    <row r="54" spans="1:6" ht="15.75">
      <c r="A54" s="80"/>
      <c r="B54" s="45" t="s">
        <v>11</v>
      </c>
      <c r="C54" s="50" t="s">
        <v>12</v>
      </c>
      <c r="D54" s="58">
        <v>3</v>
      </c>
      <c r="E54" s="53">
        <v>242.6</v>
      </c>
      <c r="F54" s="46">
        <f t="shared" si="2"/>
        <v>727.8</v>
      </c>
    </row>
    <row r="55" spans="1:6" ht="15.75">
      <c r="A55" s="80"/>
      <c r="B55" s="45" t="s">
        <v>13</v>
      </c>
      <c r="C55" s="50" t="s">
        <v>14</v>
      </c>
      <c r="D55" s="58">
        <v>4</v>
      </c>
      <c r="E55" s="53">
        <v>242.6</v>
      </c>
      <c r="F55" s="46">
        <f t="shared" si="2"/>
        <v>970.4</v>
      </c>
    </row>
    <row r="56" spans="1:6" ht="15.75">
      <c r="A56" s="80"/>
      <c r="B56" s="45" t="s">
        <v>15</v>
      </c>
      <c r="C56" s="50" t="s">
        <v>16</v>
      </c>
      <c r="D56" s="58">
        <v>2</v>
      </c>
      <c r="E56" s="53">
        <v>242.6</v>
      </c>
      <c r="F56" s="46">
        <f t="shared" si="2"/>
        <v>485.2</v>
      </c>
    </row>
    <row r="57" spans="1:6" ht="52.5" customHeight="1">
      <c r="A57" s="80"/>
      <c r="B57" s="45" t="s">
        <v>17</v>
      </c>
      <c r="C57" s="50" t="s">
        <v>18</v>
      </c>
      <c r="D57" s="58">
        <v>11</v>
      </c>
      <c r="E57" s="53">
        <v>242.6</v>
      </c>
      <c r="F57" s="46">
        <f t="shared" si="2"/>
        <v>2668.6</v>
      </c>
    </row>
    <row r="58" spans="1:6" ht="15.75">
      <c r="A58" s="80"/>
      <c r="B58" s="45" t="s">
        <v>19</v>
      </c>
      <c r="C58" s="50" t="s">
        <v>20</v>
      </c>
      <c r="D58" s="58">
        <v>1</v>
      </c>
      <c r="E58" s="53">
        <v>297.2</v>
      </c>
      <c r="F58" s="46">
        <f t="shared" si="2"/>
        <v>297.2</v>
      </c>
    </row>
    <row r="59" spans="1:6" ht="15.75">
      <c r="A59" s="80"/>
      <c r="B59" s="45" t="s">
        <v>21</v>
      </c>
      <c r="C59" s="50" t="s">
        <v>22</v>
      </c>
      <c r="D59" s="58">
        <v>12</v>
      </c>
      <c r="E59" s="53">
        <v>297.2</v>
      </c>
      <c r="F59" s="46">
        <f t="shared" si="2"/>
        <v>3566.3999999999996</v>
      </c>
    </row>
    <row r="60" spans="1:6" ht="70.5" customHeight="1">
      <c r="A60" s="80"/>
      <c r="B60" s="45" t="s">
        <v>21</v>
      </c>
      <c r="C60" s="50" t="s">
        <v>23</v>
      </c>
      <c r="D60" s="58">
        <v>3</v>
      </c>
      <c r="E60" s="53">
        <v>297.2</v>
      </c>
      <c r="F60" s="46">
        <f t="shared" si="2"/>
        <v>891.59999999999991</v>
      </c>
    </row>
    <row r="61" spans="1:6" ht="103.5" customHeight="1">
      <c r="A61" s="3"/>
      <c r="B61" s="47" t="s">
        <v>24</v>
      </c>
      <c r="C61" s="51" t="s">
        <v>25</v>
      </c>
      <c r="D61" s="59">
        <v>55</v>
      </c>
      <c r="E61" s="54">
        <v>547.1</v>
      </c>
      <c r="F61" s="48">
        <f t="shared" si="2"/>
        <v>30090.5</v>
      </c>
    </row>
    <row r="62" spans="1:6" ht="13.5" thickBot="1">
      <c r="A62" s="1"/>
      <c r="B62" s="1"/>
      <c r="C62" s="1"/>
      <c r="D62" s="1"/>
      <c r="E62" s="1"/>
      <c r="F62" s="1"/>
    </row>
    <row r="63" spans="1:6" ht="16.5" thickBot="1">
      <c r="A63" s="3"/>
      <c r="B63" s="3"/>
      <c r="C63" s="3"/>
      <c r="D63" s="60">
        <f>SUM(D52:D61)</f>
        <v>161</v>
      </c>
      <c r="E63" s="3"/>
      <c r="F63" s="72">
        <f>SUM(F52:F61)</f>
        <v>64047.7</v>
      </c>
    </row>
    <row r="66" spans="6:6">
      <c r="F66" s="87">
        <f>SUM(F63,F47,F37,F18)</f>
        <v>175982.59999999998</v>
      </c>
    </row>
  </sheetData>
  <mergeCells count="8">
    <mergeCell ref="B41:F41"/>
    <mergeCell ref="B49:F49"/>
    <mergeCell ref="A54:A57"/>
    <mergeCell ref="A58:A60"/>
    <mergeCell ref="B2:F2"/>
    <mergeCell ref="A7:A10"/>
    <mergeCell ref="B21:F21"/>
    <mergeCell ref="A24:A35"/>
  </mergeCells>
  <phoneticPr fontId="8" type="noConversion"/>
  <printOptions horizontalCentered="1" verticalCentered="1"/>
  <pageMargins left="0" right="0" top="0" bottom="0" header="0" footer="0"/>
  <pageSetup paperSize="9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Lavabi</vt:lpstr>
      <vt:lpstr>Lavabi!Print_Area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ALBO FRANCESCONI</dc:creator>
  <cp:lastModifiedBy>Andrej Kudelko</cp:lastModifiedBy>
  <cp:lastPrinted>2023-10-02T14:13:05Z</cp:lastPrinted>
  <dcterms:created xsi:type="dcterms:W3CDTF">2023-09-22T10:17:36Z</dcterms:created>
  <dcterms:modified xsi:type="dcterms:W3CDTF">2023-12-22T14:40:07Z</dcterms:modified>
</cp:coreProperties>
</file>