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elmi\Desktop\VERKÄUFE\ERSIN\"/>
    </mc:Choice>
  </mc:AlternateContent>
  <xr:revisionPtr revIDLastSave="0" documentId="13_ncr:1_{7F4523D9-05DE-4D93-9CDB-FAE4A279D6A1}" xr6:coauthVersionLast="47" xr6:coauthVersionMax="47" xr10:uidLastSave="{00000000-0000-0000-0000-000000000000}"/>
  <bookViews>
    <workbookView xWindow="-108" yWindow="-108" windowWidth="23256" windowHeight="13896" xr2:uid="{D4856C09-597B-499C-AF20-3DF595ADACEC}"/>
  </bookViews>
  <sheets>
    <sheet name="Tabelle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2" i="1" l="1"/>
  <c r="I21" i="1"/>
  <c r="I18" i="1"/>
  <c r="I26" i="1"/>
  <c r="I23" i="1"/>
  <c r="I19" i="1"/>
  <c r="I6" i="1"/>
  <c r="I9" i="1"/>
  <c r="I7" i="1"/>
  <c r="I8" i="1"/>
  <c r="I5" i="1"/>
  <c r="I13" i="1"/>
  <c r="I10" i="1"/>
  <c r="I4" i="1"/>
  <c r="I32" i="1" l="1"/>
</calcChain>
</file>

<file path=xl/sharedStrings.xml><?xml version="1.0" encoding="utf-8"?>
<sst xmlns="http://schemas.openxmlformats.org/spreadsheetml/2006/main" count="65" uniqueCount="36">
  <si>
    <t>Batman</t>
  </si>
  <si>
    <t>100x120cm</t>
  </si>
  <si>
    <t>Cars</t>
  </si>
  <si>
    <t>90 cm rund</t>
  </si>
  <si>
    <t>Der kleine Maulwurf</t>
  </si>
  <si>
    <t>Dragonball</t>
  </si>
  <si>
    <t>80x120cm</t>
  </si>
  <si>
    <t>Feuerwehrmann Sam</t>
  </si>
  <si>
    <t>Harry Potter</t>
  </si>
  <si>
    <t>Looney Tunes</t>
  </si>
  <si>
    <t>Minnie Mouse</t>
  </si>
  <si>
    <t>Miraculous</t>
  </si>
  <si>
    <t>NASA</t>
  </si>
  <si>
    <t>Paw Patrol</t>
  </si>
  <si>
    <t>Peanuts</t>
  </si>
  <si>
    <t>Peppa Pig</t>
  </si>
  <si>
    <t>Peppa Pig - Boys</t>
  </si>
  <si>
    <t>Peppa Pig - Girls</t>
  </si>
  <si>
    <t>Pummeleinhorn</t>
  </si>
  <si>
    <t>Raupe Nimmersatt</t>
  </si>
  <si>
    <t>Snoopy</t>
  </si>
  <si>
    <t>Spirit</t>
  </si>
  <si>
    <t>Tom &amp; Jerry</t>
  </si>
  <si>
    <t>Winnie Pooh</t>
  </si>
  <si>
    <t>Baby Shark Teppich</t>
  </si>
  <si>
    <t>Bilder
Slike</t>
  </si>
  <si>
    <t>Artikel
Artikla</t>
  </si>
  <si>
    <t>Design Nr.
Broj dizajna</t>
  </si>
  <si>
    <t>Größen Nr.
Broj velicine</t>
  </si>
  <si>
    <t>Mod Nr.
Broj modela</t>
  </si>
  <si>
    <t>Kinder Teppiche
Djeciji tepisi</t>
  </si>
  <si>
    <t>Name
Ime</t>
  </si>
  <si>
    <t>Maße
Velicine</t>
  </si>
  <si>
    <t>EAN-Nr. 
EAN-Broj</t>
  </si>
  <si>
    <t>Anzahl
Kolicina</t>
  </si>
  <si>
    <t>MIX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</si>
</sst>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6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4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164" fontId="4" fillId="2" borderId="1" xfId="0" applyNumberFormat="1" applyFont="1" applyFill="1" applyBorder="1" applyAlignment="1">
      <alignment horizontal="center" vertical="center" wrapText="1"/>
    </xf>
    <xf numFmtId="165" fontId="4" fillId="2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" fontId="4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3" fontId="3" fillId="3" borderId="1" xfId="0" applyNumberFormat="1" applyFont="1" applyFill="1" applyBorder="1" applyAlignment="1">
      <alignment horizontal="right" vertical="center"/>
    </xf>
  </cellXfs>
  <cellStyles count="1">
    <cellStyle name="Standard" xfId="0" builtinId="0"/>
  </cellStyles>
  <dxfs count="2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numFmt numFmtId="3" formatCode="#,##0"/>
      <fill>
        <patternFill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" formatCode="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00"/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 patternType="solid">
          <fgColor indexed="64"/>
          <bgColor theme="0" tint="-0.24997711111789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284629</xdr:colOff>
      <xdr:row>28</xdr:row>
      <xdr:rowOff>49186</xdr:rowOff>
    </xdr:from>
    <xdr:to>
      <xdr:col>0</xdr:col>
      <xdr:colOff>1618960</xdr:colOff>
      <xdr:row>28</xdr:row>
      <xdr:rowOff>1317812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F7DAD915-D319-851B-C79C-6F51318D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629" y="35988692"/>
          <a:ext cx="1334331" cy="1268626"/>
        </a:xfrm>
        <a:prstGeom prst="rect">
          <a:avLst/>
        </a:prstGeom>
      </xdr:spPr>
    </xdr:pic>
    <xdr:clientData/>
  </xdr:twoCellAnchor>
  <xdr:twoCellAnchor editAs="oneCell">
    <xdr:from>
      <xdr:col>0</xdr:col>
      <xdr:colOff>275665</xdr:colOff>
      <xdr:row>29</xdr:row>
      <xdr:rowOff>51593</xdr:rowOff>
    </xdr:from>
    <xdr:to>
      <xdr:col>0</xdr:col>
      <xdr:colOff>1568824</xdr:colOff>
      <xdr:row>29</xdr:row>
      <xdr:rowOff>1348549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DF92C304-761C-75C9-6B29-5CA85BCDF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5665" y="37371664"/>
          <a:ext cx="1293159" cy="1296956"/>
        </a:xfrm>
        <a:prstGeom prst="rect">
          <a:avLst/>
        </a:prstGeom>
      </xdr:spPr>
    </xdr:pic>
    <xdr:clientData/>
  </xdr:twoCellAnchor>
  <xdr:twoCellAnchor editAs="oneCell">
    <xdr:from>
      <xdr:col>0</xdr:col>
      <xdr:colOff>253252</xdr:colOff>
      <xdr:row>27</xdr:row>
      <xdr:rowOff>24654</xdr:rowOff>
    </xdr:from>
    <xdr:to>
      <xdr:col>0</xdr:col>
      <xdr:colOff>1550893</xdr:colOff>
      <xdr:row>27</xdr:row>
      <xdr:rowOff>1353672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289B0A1E-8791-F9EF-C3A3-824CBDDABC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" b="4748"/>
        <a:stretch/>
      </xdr:blipFill>
      <xdr:spPr>
        <a:xfrm>
          <a:off x="253252" y="34583595"/>
          <a:ext cx="1297641" cy="1329018"/>
        </a:xfrm>
        <a:prstGeom prst="rect">
          <a:avLst/>
        </a:prstGeom>
      </xdr:spPr>
    </xdr:pic>
    <xdr:clientData/>
  </xdr:twoCellAnchor>
  <xdr:twoCellAnchor editAs="oneCell">
    <xdr:from>
      <xdr:col>0</xdr:col>
      <xdr:colOff>266699</xdr:colOff>
      <xdr:row>22</xdr:row>
      <xdr:rowOff>62754</xdr:rowOff>
    </xdr:from>
    <xdr:to>
      <xdr:col>0</xdr:col>
      <xdr:colOff>1550893</xdr:colOff>
      <xdr:row>22</xdr:row>
      <xdr:rowOff>1351209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id="{08F3E61B-6B6F-D825-D54C-99CAD5CCF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27718872"/>
          <a:ext cx="1284194" cy="1288455"/>
        </a:xfrm>
        <a:prstGeom prst="rect">
          <a:avLst/>
        </a:prstGeom>
      </xdr:spPr>
    </xdr:pic>
    <xdr:clientData/>
  </xdr:twoCellAnchor>
  <xdr:twoCellAnchor editAs="oneCell">
    <xdr:from>
      <xdr:col>0</xdr:col>
      <xdr:colOff>347383</xdr:colOff>
      <xdr:row>23</xdr:row>
      <xdr:rowOff>62754</xdr:rowOff>
    </xdr:from>
    <xdr:to>
      <xdr:col>0</xdr:col>
      <xdr:colOff>1434353</xdr:colOff>
      <xdr:row>23</xdr:row>
      <xdr:rowOff>1334808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A1FBD81D-0A7C-635D-63A6-6FFA7231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84"/>
        <a:stretch/>
      </xdr:blipFill>
      <xdr:spPr>
        <a:xfrm>
          <a:off x="347383" y="29099436"/>
          <a:ext cx="1086970" cy="1272054"/>
        </a:xfrm>
        <a:prstGeom prst="rect">
          <a:avLst/>
        </a:prstGeom>
      </xdr:spPr>
    </xdr:pic>
    <xdr:clientData/>
  </xdr:twoCellAnchor>
  <xdr:twoCellAnchor editAs="oneCell">
    <xdr:from>
      <xdr:col>0</xdr:col>
      <xdr:colOff>125507</xdr:colOff>
      <xdr:row>14</xdr:row>
      <xdr:rowOff>82923</xdr:rowOff>
    </xdr:from>
    <xdr:to>
      <xdr:col>0</xdr:col>
      <xdr:colOff>1577788</xdr:colOff>
      <xdr:row>14</xdr:row>
      <xdr:rowOff>1283605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4EDD4054-1295-3309-01DB-AFC82537C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507" y="16694523"/>
          <a:ext cx="1452281" cy="1200682"/>
        </a:xfrm>
        <a:prstGeom prst="rect">
          <a:avLst/>
        </a:prstGeom>
      </xdr:spPr>
    </xdr:pic>
    <xdr:clientData/>
  </xdr:twoCellAnchor>
  <xdr:twoCellAnchor editAs="oneCell">
    <xdr:from>
      <xdr:col>0</xdr:col>
      <xdr:colOff>59590</xdr:colOff>
      <xdr:row>3</xdr:row>
      <xdr:rowOff>136893</xdr:rowOff>
    </xdr:from>
    <xdr:to>
      <xdr:col>0</xdr:col>
      <xdr:colOff>1686016</xdr:colOff>
      <xdr:row>3</xdr:row>
      <xdr:rowOff>1272988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E0F9ECB7-3FEE-7E90-81DA-BF8BC260F0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35" t="17593" r="3521" b="18811"/>
        <a:stretch/>
      </xdr:blipFill>
      <xdr:spPr>
        <a:xfrm>
          <a:off x="59590" y="1562281"/>
          <a:ext cx="1626426" cy="1136095"/>
        </a:xfrm>
        <a:prstGeom prst="rect">
          <a:avLst/>
        </a:prstGeom>
      </xdr:spPr>
    </xdr:pic>
    <xdr:clientData/>
  </xdr:twoCellAnchor>
  <xdr:twoCellAnchor editAs="oneCell">
    <xdr:from>
      <xdr:col>0</xdr:col>
      <xdr:colOff>188259</xdr:colOff>
      <xdr:row>4</xdr:row>
      <xdr:rowOff>26895</xdr:rowOff>
    </xdr:from>
    <xdr:to>
      <xdr:col>0</xdr:col>
      <xdr:colOff>1641726</xdr:colOff>
      <xdr:row>4</xdr:row>
      <xdr:rowOff>1344705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2735935-57FC-793B-D00A-97C94BB3B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59" y="2832848"/>
          <a:ext cx="1453467" cy="131781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313764</xdr:colOff>
      <xdr:row>5</xdr:row>
      <xdr:rowOff>44824</xdr:rowOff>
    </xdr:from>
    <xdr:to>
      <xdr:col>0</xdr:col>
      <xdr:colOff>1488141</xdr:colOff>
      <xdr:row>5</xdr:row>
      <xdr:rowOff>1368574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26459402-0A12-D0A2-CAFF-170B31E57B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9" t="15814" r="4139" b="17012"/>
        <a:stretch/>
      </xdr:blipFill>
      <xdr:spPr>
        <a:xfrm>
          <a:off x="313764" y="4231342"/>
          <a:ext cx="1174377" cy="1323750"/>
        </a:xfrm>
        <a:prstGeom prst="rect">
          <a:avLst/>
        </a:prstGeom>
      </xdr:spPr>
    </xdr:pic>
    <xdr:clientData/>
  </xdr:twoCellAnchor>
  <xdr:twoCellAnchor editAs="oneCell">
    <xdr:from>
      <xdr:col>0</xdr:col>
      <xdr:colOff>313765</xdr:colOff>
      <xdr:row>6</xdr:row>
      <xdr:rowOff>116541</xdr:rowOff>
    </xdr:from>
    <xdr:to>
      <xdr:col>0</xdr:col>
      <xdr:colOff>1506070</xdr:colOff>
      <xdr:row>6</xdr:row>
      <xdr:rowOff>1308846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E63B994F-9381-4C76-442B-B5DA508759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8" t="7341" r="7200" b="6447"/>
        <a:stretch/>
      </xdr:blipFill>
      <xdr:spPr>
        <a:xfrm>
          <a:off x="313765" y="5683623"/>
          <a:ext cx="1192305" cy="1192305"/>
        </a:xfrm>
        <a:prstGeom prst="rect">
          <a:avLst/>
        </a:prstGeom>
      </xdr:spPr>
    </xdr:pic>
    <xdr:clientData/>
  </xdr:twoCellAnchor>
  <xdr:twoCellAnchor editAs="oneCell">
    <xdr:from>
      <xdr:col>0</xdr:col>
      <xdr:colOff>259977</xdr:colOff>
      <xdr:row>7</xdr:row>
      <xdr:rowOff>71719</xdr:rowOff>
    </xdr:from>
    <xdr:to>
      <xdr:col>0</xdr:col>
      <xdr:colOff>1461069</xdr:colOff>
      <xdr:row>7</xdr:row>
      <xdr:rowOff>1290918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84DE4E49-330B-BC5E-5DFC-87E200692D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80" t="6424" r="7495" b="7066"/>
        <a:stretch/>
      </xdr:blipFill>
      <xdr:spPr>
        <a:xfrm>
          <a:off x="259977" y="7019366"/>
          <a:ext cx="1201092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233082</xdr:colOff>
      <xdr:row>8</xdr:row>
      <xdr:rowOff>53787</xdr:rowOff>
    </xdr:from>
    <xdr:to>
      <xdr:col>0</xdr:col>
      <xdr:colOff>1526863</xdr:colOff>
      <xdr:row>8</xdr:row>
      <xdr:rowOff>1344706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52258043-42AB-84F0-DA8F-ECB1993C81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29" t="7718" r="7388" b="7389"/>
        <a:stretch/>
      </xdr:blipFill>
      <xdr:spPr>
        <a:xfrm>
          <a:off x="233082" y="8381999"/>
          <a:ext cx="1293781" cy="1290919"/>
        </a:xfrm>
        <a:prstGeom prst="rect">
          <a:avLst/>
        </a:prstGeom>
      </xdr:spPr>
    </xdr:pic>
    <xdr:clientData/>
  </xdr:twoCellAnchor>
  <xdr:twoCellAnchor editAs="oneCell">
    <xdr:from>
      <xdr:col>0</xdr:col>
      <xdr:colOff>385484</xdr:colOff>
      <xdr:row>9</xdr:row>
      <xdr:rowOff>53790</xdr:rowOff>
    </xdr:from>
    <xdr:to>
      <xdr:col>0</xdr:col>
      <xdr:colOff>1492552</xdr:colOff>
      <xdr:row>9</xdr:row>
      <xdr:rowOff>1308847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C9A8B261-1DA2-F89C-6A7A-26153DE912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48" t="3765" r="8392" b="4000"/>
        <a:stretch/>
      </xdr:blipFill>
      <xdr:spPr>
        <a:xfrm>
          <a:off x="385484" y="9762566"/>
          <a:ext cx="1107068" cy="1255057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358589</xdr:colOff>
      <xdr:row>10</xdr:row>
      <xdr:rowOff>62754</xdr:rowOff>
    </xdr:from>
    <xdr:to>
      <xdr:col>0</xdr:col>
      <xdr:colOff>1487329</xdr:colOff>
      <xdr:row>10</xdr:row>
      <xdr:rowOff>1335741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FB3F6075-D58E-5D75-042C-2CFD0BD95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7" t="8525" r="13133" b="10139"/>
        <a:stretch/>
      </xdr:blipFill>
      <xdr:spPr>
        <a:xfrm>
          <a:off x="358589" y="11152095"/>
          <a:ext cx="1128740" cy="1272987"/>
        </a:xfrm>
        <a:prstGeom prst="rect">
          <a:avLst/>
        </a:prstGeom>
      </xdr:spPr>
    </xdr:pic>
    <xdr:clientData/>
  </xdr:twoCellAnchor>
  <xdr:twoCellAnchor editAs="oneCell">
    <xdr:from>
      <xdr:col>0</xdr:col>
      <xdr:colOff>233083</xdr:colOff>
      <xdr:row>11</xdr:row>
      <xdr:rowOff>53789</xdr:rowOff>
    </xdr:from>
    <xdr:to>
      <xdr:col>0</xdr:col>
      <xdr:colOff>1539029</xdr:colOff>
      <xdr:row>11</xdr:row>
      <xdr:rowOff>1326777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8102643F-5330-E1A6-4ED3-93DE7EF970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67" t="7197" r="5882" b="7267"/>
        <a:stretch/>
      </xdr:blipFill>
      <xdr:spPr>
        <a:xfrm>
          <a:off x="233083" y="12523695"/>
          <a:ext cx="1305946" cy="1272988"/>
        </a:xfrm>
        <a:prstGeom prst="rect">
          <a:avLst/>
        </a:prstGeom>
      </xdr:spPr>
    </xdr:pic>
    <xdr:clientData/>
  </xdr:twoCellAnchor>
  <xdr:twoCellAnchor editAs="oneCell">
    <xdr:from>
      <xdr:col>0</xdr:col>
      <xdr:colOff>242047</xdr:colOff>
      <xdr:row>12</xdr:row>
      <xdr:rowOff>53788</xdr:rowOff>
    </xdr:from>
    <xdr:to>
      <xdr:col>0</xdr:col>
      <xdr:colOff>1535752</xdr:colOff>
      <xdr:row>12</xdr:row>
      <xdr:rowOff>1344705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303F3782-F525-EAD0-1D80-0433808906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46" t="7482" r="7482" b="8029"/>
        <a:stretch/>
      </xdr:blipFill>
      <xdr:spPr>
        <a:xfrm>
          <a:off x="242047" y="13904259"/>
          <a:ext cx="1293705" cy="1290917"/>
        </a:xfrm>
        <a:prstGeom prst="rect">
          <a:avLst/>
        </a:prstGeom>
      </xdr:spPr>
    </xdr:pic>
    <xdr:clientData/>
  </xdr:twoCellAnchor>
  <xdr:twoCellAnchor editAs="oneCell">
    <xdr:from>
      <xdr:col>0</xdr:col>
      <xdr:colOff>215153</xdr:colOff>
      <xdr:row>13</xdr:row>
      <xdr:rowOff>53790</xdr:rowOff>
    </xdr:from>
    <xdr:to>
      <xdr:col>0</xdr:col>
      <xdr:colOff>1577788</xdr:colOff>
      <xdr:row>13</xdr:row>
      <xdr:rowOff>1298893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id="{A0A1B2FC-D0E1-D503-010E-25D7DC2467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6" t="9091" r="6294" b="11888"/>
        <a:stretch/>
      </xdr:blipFill>
      <xdr:spPr>
        <a:xfrm>
          <a:off x="215153" y="15284825"/>
          <a:ext cx="1362635" cy="1245103"/>
        </a:xfrm>
        <a:prstGeom prst="rect">
          <a:avLst/>
        </a:prstGeom>
      </xdr:spPr>
    </xdr:pic>
    <xdr:clientData/>
  </xdr:twoCellAnchor>
  <xdr:twoCellAnchor editAs="oneCell">
    <xdr:from>
      <xdr:col>0</xdr:col>
      <xdr:colOff>215153</xdr:colOff>
      <xdr:row>15</xdr:row>
      <xdr:rowOff>71717</xdr:rowOff>
    </xdr:from>
    <xdr:to>
      <xdr:col>0</xdr:col>
      <xdr:colOff>1583680</xdr:colOff>
      <xdr:row>15</xdr:row>
      <xdr:rowOff>1299882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D351EE29-0D80-471F-7199-8CCD81787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66" t="9273" r="5765" b="11779"/>
        <a:stretch/>
      </xdr:blipFill>
      <xdr:spPr>
        <a:xfrm>
          <a:off x="215153" y="18063882"/>
          <a:ext cx="1368527" cy="1228165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268941</xdr:colOff>
      <xdr:row>16</xdr:row>
      <xdr:rowOff>62753</xdr:rowOff>
    </xdr:from>
    <xdr:to>
      <xdr:col>0</xdr:col>
      <xdr:colOff>1575275</xdr:colOff>
      <xdr:row>16</xdr:row>
      <xdr:rowOff>1362636</xdr:rowOff>
    </xdr:to>
    <xdr:pic>
      <xdr:nvPicPr>
        <xdr:cNvPr id="52" name="Grafik 51">
          <a:extLst>
            <a:ext uri="{FF2B5EF4-FFF2-40B4-BE49-F238E27FC236}">
              <a16:creationId xmlns:a16="http://schemas.microsoft.com/office/drawing/2014/main" id="{DFF6C68A-56F7-2208-D2A8-581B8555C0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41" t="7950" r="7532" b="7741"/>
        <a:stretch/>
      </xdr:blipFill>
      <xdr:spPr>
        <a:xfrm>
          <a:off x="268941" y="19435482"/>
          <a:ext cx="1306334" cy="1299883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</xdr:row>
      <xdr:rowOff>71718</xdr:rowOff>
    </xdr:from>
    <xdr:to>
      <xdr:col>0</xdr:col>
      <xdr:colOff>1557258</xdr:colOff>
      <xdr:row>17</xdr:row>
      <xdr:rowOff>1326778</xdr:rowOff>
    </xdr:to>
    <xdr:pic>
      <xdr:nvPicPr>
        <xdr:cNvPr id="56" name="Grafik 55">
          <a:extLst>
            <a:ext uri="{FF2B5EF4-FFF2-40B4-BE49-F238E27FC236}">
              <a16:creationId xmlns:a16="http://schemas.microsoft.com/office/drawing/2014/main" id="{C4D0841C-D7D4-353F-34CA-9AE485B5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9" t="7668" r="8497" b="8322"/>
        <a:stretch/>
      </xdr:blipFill>
      <xdr:spPr>
        <a:xfrm>
          <a:off x="304801" y="20825012"/>
          <a:ext cx="1252457" cy="1255060"/>
        </a:xfrm>
        <a:prstGeom prst="rect">
          <a:avLst/>
        </a:prstGeom>
      </xdr:spPr>
    </xdr:pic>
    <xdr:clientData/>
  </xdr:twoCellAnchor>
  <xdr:twoCellAnchor editAs="oneCell">
    <xdr:from>
      <xdr:col>0</xdr:col>
      <xdr:colOff>322731</xdr:colOff>
      <xdr:row>18</xdr:row>
      <xdr:rowOff>80683</xdr:rowOff>
    </xdr:from>
    <xdr:to>
      <xdr:col>0</xdr:col>
      <xdr:colOff>1533386</xdr:colOff>
      <xdr:row>18</xdr:row>
      <xdr:rowOff>1281953</xdr:rowOff>
    </xdr:to>
    <xdr:pic>
      <xdr:nvPicPr>
        <xdr:cNvPr id="58" name="Grafik 57">
          <a:extLst>
            <a:ext uri="{FF2B5EF4-FFF2-40B4-BE49-F238E27FC236}">
              <a16:creationId xmlns:a16="http://schemas.microsoft.com/office/drawing/2014/main" id="{43A4BA3B-DD89-C13F-36CD-E400C3FA31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9" t="7556" r="7112" b="7111"/>
        <a:stretch/>
      </xdr:blipFill>
      <xdr:spPr>
        <a:xfrm>
          <a:off x="322731" y="22214542"/>
          <a:ext cx="1210655" cy="1201270"/>
        </a:xfrm>
        <a:prstGeom prst="rect">
          <a:avLst/>
        </a:prstGeom>
      </xdr:spPr>
    </xdr:pic>
    <xdr:clientData/>
  </xdr:twoCellAnchor>
  <xdr:twoCellAnchor editAs="oneCell">
    <xdr:from>
      <xdr:col>0</xdr:col>
      <xdr:colOff>116541</xdr:colOff>
      <xdr:row>19</xdr:row>
      <xdr:rowOff>89649</xdr:rowOff>
    </xdr:from>
    <xdr:to>
      <xdr:col>0</xdr:col>
      <xdr:colOff>1657392</xdr:colOff>
      <xdr:row>19</xdr:row>
      <xdr:rowOff>1290918</xdr:rowOff>
    </xdr:to>
    <xdr:pic>
      <xdr:nvPicPr>
        <xdr:cNvPr id="60" name="Grafik 59">
          <a:extLst>
            <a:ext uri="{FF2B5EF4-FFF2-40B4-BE49-F238E27FC236}">
              <a16:creationId xmlns:a16="http://schemas.microsoft.com/office/drawing/2014/main" id="{93844C5B-9FBC-8032-4A4A-1231C33BE7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4" t="14578" r="3837" b="13043"/>
        <a:stretch/>
      </xdr:blipFill>
      <xdr:spPr>
        <a:xfrm>
          <a:off x="116541" y="23604073"/>
          <a:ext cx="1540851" cy="1201269"/>
        </a:xfrm>
        <a:prstGeom prst="rect">
          <a:avLst/>
        </a:prstGeom>
      </xdr:spPr>
    </xdr:pic>
    <xdr:clientData/>
  </xdr:twoCellAnchor>
  <xdr:twoCellAnchor editAs="oneCell">
    <xdr:from>
      <xdr:col>0</xdr:col>
      <xdr:colOff>98612</xdr:colOff>
      <xdr:row>20</xdr:row>
      <xdr:rowOff>83991</xdr:rowOff>
    </xdr:from>
    <xdr:to>
      <xdr:col>0</xdr:col>
      <xdr:colOff>1664287</xdr:colOff>
      <xdr:row>20</xdr:row>
      <xdr:rowOff>1281953</xdr:rowOff>
    </xdr:to>
    <xdr:pic>
      <xdr:nvPicPr>
        <xdr:cNvPr id="62" name="Grafik 61">
          <a:extLst>
            <a:ext uri="{FF2B5EF4-FFF2-40B4-BE49-F238E27FC236}">
              <a16:creationId xmlns:a16="http://schemas.microsoft.com/office/drawing/2014/main" id="{153D23C0-D1A3-747F-B175-9FEDA7574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2" t="15802" r="4152" b="13862"/>
        <a:stretch/>
      </xdr:blipFill>
      <xdr:spPr>
        <a:xfrm>
          <a:off x="98612" y="24978979"/>
          <a:ext cx="1565675" cy="1197962"/>
        </a:xfrm>
        <a:prstGeom prst="rect">
          <a:avLst/>
        </a:prstGeom>
      </xdr:spPr>
    </xdr:pic>
    <xdr:clientData/>
  </xdr:twoCellAnchor>
  <xdr:twoCellAnchor editAs="oneCell">
    <xdr:from>
      <xdr:col>0</xdr:col>
      <xdr:colOff>188260</xdr:colOff>
      <xdr:row>21</xdr:row>
      <xdr:rowOff>52428</xdr:rowOff>
    </xdr:from>
    <xdr:to>
      <xdr:col>0</xdr:col>
      <xdr:colOff>1520395</xdr:colOff>
      <xdr:row>21</xdr:row>
      <xdr:rowOff>1335741</xdr:rowOff>
    </xdr:to>
    <xdr:pic>
      <xdr:nvPicPr>
        <xdr:cNvPr id="64" name="Grafik 63">
          <a:extLst>
            <a:ext uri="{FF2B5EF4-FFF2-40B4-BE49-F238E27FC236}">
              <a16:creationId xmlns:a16="http://schemas.microsoft.com/office/drawing/2014/main" id="{680762BC-E4FE-8B8E-FD8F-8D33E4B98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260" y="26327981"/>
          <a:ext cx="1332135" cy="1283313"/>
        </a:xfrm>
        <a:prstGeom prst="rect">
          <a:avLst/>
        </a:prstGeom>
      </xdr:spPr>
    </xdr:pic>
    <xdr:clientData/>
  </xdr:twoCellAnchor>
  <xdr:twoCellAnchor editAs="oneCell">
    <xdr:from>
      <xdr:col>0</xdr:col>
      <xdr:colOff>125506</xdr:colOff>
      <xdr:row>24</xdr:row>
      <xdr:rowOff>71718</xdr:rowOff>
    </xdr:from>
    <xdr:to>
      <xdr:col>0</xdr:col>
      <xdr:colOff>1628347</xdr:colOff>
      <xdr:row>24</xdr:row>
      <xdr:rowOff>1237129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5FC1B3A5-3FD9-AB8A-9C2A-68042B585F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86" t="15513" r="4140" b="12854"/>
        <a:stretch/>
      </xdr:blipFill>
      <xdr:spPr>
        <a:xfrm>
          <a:off x="125506" y="30488965"/>
          <a:ext cx="1502841" cy="1165411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224118</xdr:colOff>
      <xdr:row>25</xdr:row>
      <xdr:rowOff>62754</xdr:rowOff>
    </xdr:from>
    <xdr:to>
      <xdr:col>0</xdr:col>
      <xdr:colOff>1583138</xdr:colOff>
      <xdr:row>25</xdr:row>
      <xdr:rowOff>1308847</xdr:rowOff>
    </xdr:to>
    <xdr:pic>
      <xdr:nvPicPr>
        <xdr:cNvPr id="68" name="Grafik 67">
          <a:extLst>
            <a:ext uri="{FF2B5EF4-FFF2-40B4-BE49-F238E27FC236}">
              <a16:creationId xmlns:a16="http://schemas.microsoft.com/office/drawing/2014/main" id="{000957CA-EC09-28CC-978F-ED325BF07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60" t="9383" r="6667" b="11605"/>
        <a:stretch/>
      </xdr:blipFill>
      <xdr:spPr>
        <a:xfrm>
          <a:off x="224118" y="31860566"/>
          <a:ext cx="1359020" cy="1246093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26</xdr:row>
      <xdr:rowOff>80683</xdr:rowOff>
    </xdr:from>
    <xdr:to>
      <xdr:col>0</xdr:col>
      <xdr:colOff>1655022</xdr:colOff>
      <xdr:row>26</xdr:row>
      <xdr:rowOff>1290918</xdr:rowOff>
    </xdr:to>
    <xdr:pic>
      <xdr:nvPicPr>
        <xdr:cNvPr id="70" name="Grafik 69">
          <a:extLst>
            <a:ext uri="{FF2B5EF4-FFF2-40B4-BE49-F238E27FC236}">
              <a16:creationId xmlns:a16="http://schemas.microsoft.com/office/drawing/2014/main" id="{F5D91A99-E207-4D47-D37D-EB9C8E32E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79" t="15574" r="3688" b="12500"/>
        <a:stretch/>
      </xdr:blipFill>
      <xdr:spPr>
        <a:xfrm>
          <a:off x="89647" y="33259059"/>
          <a:ext cx="1565375" cy="121023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34956B4-740B-403A-A16E-A23AE044AA3D}" name="Tabelle1" displayName="Tabelle1" ref="A3:I32" totalsRowCount="1" headerRowDxfId="20" dataDxfId="19" totalsRowDxfId="18">
  <autoFilter ref="A3:I31" xr:uid="{D34956B4-740B-403A-A16E-A23AE044AA3D}"/>
  <sortState xmlns:xlrd2="http://schemas.microsoft.com/office/spreadsheetml/2017/richdata2" ref="A4:I30">
    <sortCondition ref="I3:I30"/>
  </sortState>
  <tableColumns count="9">
    <tableColumn id="1" xr3:uid="{001076E9-9043-4F9A-8221-6928FC33F83A}" name="Bilder_x000a_Slike" dataDxfId="17" totalsRowDxfId="8"/>
    <tableColumn id="11" xr3:uid="{51067793-CAE9-4B02-9A93-AE547E166801}" name="Artikel_x000a_Artikla" dataDxfId="16" totalsRowDxfId="7"/>
    <tableColumn id="2" xr3:uid="{7F9B4215-3618-4420-8FEE-DF165FB75C3A}" name="Design Nr._x000a_Broj dizajna" dataDxfId="15" totalsRowDxfId="6"/>
    <tableColumn id="3" xr3:uid="{93461E24-ECB9-4579-8440-166AB1B699B6}" name="Größen Nr._x000a_Broj velicine" dataDxfId="14" totalsRowDxfId="5"/>
    <tableColumn id="4" xr3:uid="{47CA1CD1-2B14-43EC-BADC-A367CB9156D4}" name="Mod Nr._x000a_Broj modela" dataDxfId="13" totalsRowDxfId="4"/>
    <tableColumn id="5" xr3:uid="{C38914B1-3DDE-4562-B30C-746B47A4262B}" name="Name_x000a_Ime" dataDxfId="12" totalsRowDxfId="3"/>
    <tableColumn id="6" xr3:uid="{F67CF57C-3548-469F-BAAF-74EB0E8FDB5A}" name="Maße_x000a_Velicine" dataDxfId="11" totalsRowDxfId="2"/>
    <tableColumn id="7" xr3:uid="{20FD05B2-071C-4B15-93D9-0D900D19ED1D}" name="EAN-Nr. _x000a_EAN-Broj" dataDxfId="10" totalsRowDxfId="1"/>
    <tableColumn id="10" xr3:uid="{A08209B6-BD0B-4689-8E47-38B5023190E4}" name="Anzahl_x000a_Kolicina" totalsRowFunction="sum" dataDxfId="9" totalsRow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24F39-9784-472B-AB64-67A03B0EC176}">
  <dimension ref="A1:I32"/>
  <sheetViews>
    <sheetView tabSelected="1" topLeftCell="A27" zoomScale="85" zoomScaleNormal="85" workbookViewId="0">
      <selection activeCell="I26" sqref="I26"/>
    </sheetView>
  </sheetViews>
  <sheetFormatPr baseColWidth="10" defaultColWidth="22.5546875" defaultRowHeight="77.25" customHeight="1" x14ac:dyDescent="0.3"/>
  <cols>
    <col min="1" max="1" width="25.21875" style="5" customWidth="1"/>
    <col min="2" max="5" width="14.5546875" style="5" customWidth="1"/>
    <col min="6" max="6" width="21.109375" style="5" customWidth="1"/>
    <col min="7" max="7" width="16.6640625" style="5" customWidth="1"/>
    <col min="8" max="8" width="15.21875" style="5" customWidth="1"/>
    <col min="9" max="9" width="18.33203125" style="16" customWidth="1"/>
    <col min="10" max="16384" width="22.5546875" style="5"/>
  </cols>
  <sheetData>
    <row r="1" spans="1:9" ht="36" x14ac:dyDescent="0.3">
      <c r="A1" s="14" t="s">
        <v>30</v>
      </c>
    </row>
    <row r="2" spans="1:9" ht="14.4" x14ac:dyDescent="0.3"/>
    <row r="3" spans="1:9" s="4" customFormat="1" ht="61.8" customHeight="1" x14ac:dyDescent="0.3">
      <c r="A3" s="10" t="s">
        <v>25</v>
      </c>
      <c r="B3" s="11" t="s">
        <v>26</v>
      </c>
      <c r="C3" s="12" t="s">
        <v>27</v>
      </c>
      <c r="D3" s="13" t="s">
        <v>28</v>
      </c>
      <c r="E3" s="11" t="s">
        <v>29</v>
      </c>
      <c r="F3" s="11" t="s">
        <v>31</v>
      </c>
      <c r="G3" s="11" t="s">
        <v>32</v>
      </c>
      <c r="H3" s="15" t="s">
        <v>33</v>
      </c>
      <c r="I3" s="11" t="s">
        <v>34</v>
      </c>
    </row>
    <row r="4" spans="1:9" ht="108.6" customHeight="1" x14ac:dyDescent="0.3">
      <c r="A4" s="6"/>
      <c r="B4" s="6">
        <v>64892</v>
      </c>
      <c r="C4" s="6">
        <v>1</v>
      </c>
      <c r="D4" s="7">
        <v>13</v>
      </c>
      <c r="E4" s="8">
        <v>521</v>
      </c>
      <c r="F4" s="8" t="s">
        <v>14</v>
      </c>
      <c r="G4" s="8" t="s">
        <v>6</v>
      </c>
      <c r="H4" s="9">
        <v>4006891949011</v>
      </c>
      <c r="I4" s="17">
        <f>2</f>
        <v>2</v>
      </c>
    </row>
    <row r="5" spans="1:9" ht="108.6" customHeight="1" x14ac:dyDescent="0.3">
      <c r="A5" s="6"/>
      <c r="B5" s="6">
        <v>64056</v>
      </c>
      <c r="C5" s="6">
        <v>1</v>
      </c>
      <c r="D5" s="8">
        <v>171</v>
      </c>
      <c r="E5" s="8">
        <v>521</v>
      </c>
      <c r="F5" s="8" t="s">
        <v>24</v>
      </c>
      <c r="G5" s="8" t="s">
        <v>1</v>
      </c>
      <c r="H5" s="9">
        <v>4006891954930</v>
      </c>
      <c r="I5" s="17">
        <f>2</f>
        <v>2</v>
      </c>
    </row>
    <row r="6" spans="1:9" ht="108.6" customHeight="1" x14ac:dyDescent="0.3">
      <c r="A6" s="6"/>
      <c r="B6" s="6">
        <v>64164</v>
      </c>
      <c r="C6" s="6">
        <v>1</v>
      </c>
      <c r="D6" s="7">
        <v>13</v>
      </c>
      <c r="E6" s="8">
        <v>521</v>
      </c>
      <c r="F6" s="8" t="s">
        <v>5</v>
      </c>
      <c r="G6" s="8" t="s">
        <v>6</v>
      </c>
      <c r="H6" s="9">
        <v>4006891948984</v>
      </c>
      <c r="I6" s="17">
        <f>10</f>
        <v>10</v>
      </c>
    </row>
    <row r="7" spans="1:9" ht="108.6" customHeight="1" x14ac:dyDescent="0.3">
      <c r="A7" s="6"/>
      <c r="B7" s="6">
        <v>64864</v>
      </c>
      <c r="C7" s="6">
        <v>4</v>
      </c>
      <c r="D7" s="7">
        <v>188</v>
      </c>
      <c r="E7" s="8">
        <v>521</v>
      </c>
      <c r="F7" s="8" t="s">
        <v>17</v>
      </c>
      <c r="G7" s="8" t="s">
        <v>3</v>
      </c>
      <c r="H7" s="9">
        <v>4006891961716</v>
      </c>
      <c r="I7" s="17">
        <f>15</f>
        <v>15</v>
      </c>
    </row>
    <row r="8" spans="1:9" ht="108.6" customHeight="1" x14ac:dyDescent="0.3">
      <c r="A8" s="6"/>
      <c r="B8" s="6">
        <v>64324</v>
      </c>
      <c r="C8" s="6">
        <v>18</v>
      </c>
      <c r="D8" s="7">
        <v>188</v>
      </c>
      <c r="E8" s="8">
        <v>521</v>
      </c>
      <c r="F8" s="8" t="s">
        <v>13</v>
      </c>
      <c r="G8" s="8" t="s">
        <v>3</v>
      </c>
      <c r="H8" s="9">
        <v>4006891963093</v>
      </c>
      <c r="I8" s="17">
        <f>46</f>
        <v>46</v>
      </c>
    </row>
    <row r="9" spans="1:9" ht="108.6" customHeight="1" x14ac:dyDescent="0.3">
      <c r="A9" s="6"/>
      <c r="B9" s="6">
        <v>64864</v>
      </c>
      <c r="C9" s="6">
        <v>6</v>
      </c>
      <c r="D9" s="7">
        <v>188</v>
      </c>
      <c r="E9" s="8">
        <v>521</v>
      </c>
      <c r="F9" s="8" t="s">
        <v>15</v>
      </c>
      <c r="G9" s="8" t="s">
        <v>3</v>
      </c>
      <c r="H9" s="9">
        <v>4006891963109</v>
      </c>
      <c r="I9" s="17">
        <f>60</f>
        <v>60</v>
      </c>
    </row>
    <row r="10" spans="1:9" ht="108.6" customHeight="1" x14ac:dyDescent="0.3">
      <c r="A10" s="6"/>
      <c r="B10" s="6">
        <v>64744</v>
      </c>
      <c r="C10" s="6">
        <v>4</v>
      </c>
      <c r="D10" s="7">
        <v>13</v>
      </c>
      <c r="E10" s="8">
        <v>521</v>
      </c>
      <c r="F10" s="8" t="s">
        <v>8</v>
      </c>
      <c r="G10" s="8" t="s">
        <v>6</v>
      </c>
      <c r="H10" s="9">
        <v>4006891949127</v>
      </c>
      <c r="I10" s="17">
        <f>15+15+15+15+15</f>
        <v>75</v>
      </c>
    </row>
    <row r="11" spans="1:9" ht="108.6" customHeight="1" x14ac:dyDescent="0.3">
      <c r="A11" s="6"/>
      <c r="B11" s="6">
        <v>64014</v>
      </c>
      <c r="C11" s="6">
        <v>1</v>
      </c>
      <c r="D11" s="7">
        <v>13</v>
      </c>
      <c r="E11" s="8">
        <v>521</v>
      </c>
      <c r="F11" s="8" t="s">
        <v>18</v>
      </c>
      <c r="G11" s="8" t="s">
        <v>6</v>
      </c>
      <c r="H11" s="9">
        <v>4006891949042</v>
      </c>
      <c r="I11" s="17">
        <v>75</v>
      </c>
    </row>
    <row r="12" spans="1:9" ht="108.6" customHeight="1" x14ac:dyDescent="0.3">
      <c r="A12" s="6"/>
      <c r="B12" s="6">
        <v>64606</v>
      </c>
      <c r="C12" s="6">
        <v>1</v>
      </c>
      <c r="D12" s="7">
        <v>188</v>
      </c>
      <c r="E12" s="8">
        <v>521</v>
      </c>
      <c r="F12" s="8" t="s">
        <v>19</v>
      </c>
      <c r="G12" s="8" t="s">
        <v>3</v>
      </c>
      <c r="H12" s="9">
        <v>4006891963116</v>
      </c>
      <c r="I12" s="17">
        <v>106</v>
      </c>
    </row>
    <row r="13" spans="1:9" ht="108.6" customHeight="1" x14ac:dyDescent="0.3">
      <c r="A13" s="6"/>
      <c r="B13" s="6">
        <v>64324</v>
      </c>
      <c r="C13" s="6">
        <v>28</v>
      </c>
      <c r="D13" s="7">
        <v>188</v>
      </c>
      <c r="E13" s="8">
        <v>521</v>
      </c>
      <c r="F13" s="8" t="s">
        <v>13</v>
      </c>
      <c r="G13" s="8" t="s">
        <v>3</v>
      </c>
      <c r="H13" s="9">
        <v>4006891966735</v>
      </c>
      <c r="I13" s="17">
        <f>15+15+15+15+15+60</f>
        <v>135</v>
      </c>
    </row>
    <row r="14" spans="1:9" ht="108.6" customHeight="1" x14ac:dyDescent="0.3">
      <c r="A14" s="6"/>
      <c r="B14" s="6">
        <v>64884</v>
      </c>
      <c r="C14" s="6">
        <v>22</v>
      </c>
      <c r="D14" s="8">
        <v>171</v>
      </c>
      <c r="E14" s="8">
        <v>521</v>
      </c>
      <c r="F14" s="8" t="s">
        <v>11</v>
      </c>
      <c r="G14" s="8" t="s">
        <v>1</v>
      </c>
      <c r="H14" s="9">
        <v>4006891967053</v>
      </c>
      <c r="I14" s="17">
        <v>160</v>
      </c>
    </row>
    <row r="15" spans="1:9" ht="108.6" customHeight="1" x14ac:dyDescent="0.3">
      <c r="A15" s="6"/>
      <c r="B15" s="6">
        <v>64936</v>
      </c>
      <c r="C15" s="6">
        <v>2</v>
      </c>
      <c r="D15" s="8">
        <v>171</v>
      </c>
      <c r="E15" s="8">
        <v>521</v>
      </c>
      <c r="F15" s="8" t="s">
        <v>12</v>
      </c>
      <c r="G15" s="8" t="s">
        <v>1</v>
      </c>
      <c r="H15" s="9">
        <v>4006891967039</v>
      </c>
      <c r="I15" s="17">
        <v>160</v>
      </c>
    </row>
    <row r="16" spans="1:9" ht="108.6" customHeight="1" x14ac:dyDescent="0.3">
      <c r="A16" s="6"/>
      <c r="B16" s="6">
        <v>64884</v>
      </c>
      <c r="C16" s="6">
        <v>2</v>
      </c>
      <c r="D16" s="8">
        <v>171</v>
      </c>
      <c r="E16" s="8">
        <v>521</v>
      </c>
      <c r="F16" s="8" t="s">
        <v>11</v>
      </c>
      <c r="G16" s="8" t="s">
        <v>1</v>
      </c>
      <c r="H16" s="9">
        <v>4006891945952</v>
      </c>
      <c r="I16" s="17">
        <v>161</v>
      </c>
    </row>
    <row r="17" spans="1:9" ht="108.6" customHeight="1" x14ac:dyDescent="0.3">
      <c r="A17" s="6"/>
      <c r="B17" s="6">
        <v>64704</v>
      </c>
      <c r="C17" s="6">
        <v>1</v>
      </c>
      <c r="D17" s="7">
        <v>188</v>
      </c>
      <c r="E17" s="8">
        <v>521</v>
      </c>
      <c r="F17" s="8" t="s">
        <v>7</v>
      </c>
      <c r="G17" s="8" t="s">
        <v>3</v>
      </c>
      <c r="H17" s="9">
        <v>4006891961730</v>
      </c>
      <c r="I17" s="17">
        <v>180</v>
      </c>
    </row>
    <row r="18" spans="1:9" ht="108.6" customHeight="1" x14ac:dyDescent="0.3">
      <c r="A18" s="6"/>
      <c r="B18" s="6">
        <v>64142</v>
      </c>
      <c r="C18" s="6">
        <v>2</v>
      </c>
      <c r="D18" s="7">
        <v>188</v>
      </c>
      <c r="E18" s="8">
        <v>521</v>
      </c>
      <c r="F18" s="8" t="s">
        <v>9</v>
      </c>
      <c r="G18" s="8" t="s">
        <v>3</v>
      </c>
      <c r="H18" s="9">
        <v>4006891966759</v>
      </c>
      <c r="I18" s="17">
        <f>41+180</f>
        <v>221</v>
      </c>
    </row>
    <row r="19" spans="1:9" ht="108.6" customHeight="1" x14ac:dyDescent="0.3">
      <c r="A19" s="6"/>
      <c r="B19" s="6">
        <v>64864</v>
      </c>
      <c r="C19" s="6">
        <v>5</v>
      </c>
      <c r="D19" s="7">
        <v>188</v>
      </c>
      <c r="E19" s="8">
        <v>521</v>
      </c>
      <c r="F19" s="8" t="s">
        <v>16</v>
      </c>
      <c r="G19" s="8" t="s">
        <v>3</v>
      </c>
      <c r="H19" s="9">
        <v>4006891961723</v>
      </c>
      <c r="I19" s="17">
        <f>48+180</f>
        <v>228</v>
      </c>
    </row>
    <row r="20" spans="1:9" ht="108.6" customHeight="1" x14ac:dyDescent="0.3">
      <c r="A20" s="6"/>
      <c r="B20" s="6">
        <v>64884</v>
      </c>
      <c r="C20" s="6">
        <v>5</v>
      </c>
      <c r="D20" s="8">
        <v>171</v>
      </c>
      <c r="E20" s="8">
        <v>521</v>
      </c>
      <c r="F20" s="8" t="s">
        <v>11</v>
      </c>
      <c r="G20" s="8" t="s">
        <v>1</v>
      </c>
      <c r="H20" s="9">
        <v>4006891957962</v>
      </c>
      <c r="I20" s="17">
        <v>232</v>
      </c>
    </row>
    <row r="21" spans="1:9" ht="108.6" customHeight="1" x14ac:dyDescent="0.3">
      <c r="A21" s="6"/>
      <c r="B21" s="6">
        <v>64732</v>
      </c>
      <c r="C21" s="6">
        <v>1</v>
      </c>
      <c r="D21" s="8">
        <v>171</v>
      </c>
      <c r="E21" s="8">
        <v>521</v>
      </c>
      <c r="F21" s="8" t="s">
        <v>22</v>
      </c>
      <c r="G21" s="8" t="s">
        <v>1</v>
      </c>
      <c r="H21" s="9">
        <v>4006891957924</v>
      </c>
      <c r="I21" s="17">
        <f>233+120</f>
        <v>353</v>
      </c>
    </row>
    <row r="22" spans="1:9" ht="108.6" customHeight="1" x14ac:dyDescent="0.3">
      <c r="A22" s="6"/>
      <c r="B22" s="6">
        <v>64292</v>
      </c>
      <c r="C22" s="6">
        <v>3</v>
      </c>
      <c r="D22" s="7">
        <v>188</v>
      </c>
      <c r="E22" s="8">
        <v>521</v>
      </c>
      <c r="F22" s="8" t="s">
        <v>2</v>
      </c>
      <c r="G22" s="8" t="s">
        <v>3</v>
      </c>
      <c r="H22" s="9">
        <v>4006891966780</v>
      </c>
      <c r="I22" s="17">
        <f>2+60+180</f>
        <v>242</v>
      </c>
    </row>
    <row r="23" spans="1:9" ht="108.6" customHeight="1" x14ac:dyDescent="0.3">
      <c r="A23" s="6"/>
      <c r="B23" s="6">
        <v>64232</v>
      </c>
      <c r="C23" s="6">
        <v>31</v>
      </c>
      <c r="D23" s="7">
        <v>188</v>
      </c>
      <c r="E23" s="8">
        <v>521</v>
      </c>
      <c r="F23" s="8" t="s">
        <v>23</v>
      </c>
      <c r="G23" s="8" t="s">
        <v>3</v>
      </c>
      <c r="H23" s="9">
        <v>4006891966773</v>
      </c>
      <c r="I23" s="17">
        <f>97+180</f>
        <v>277</v>
      </c>
    </row>
    <row r="24" spans="1:9" ht="108.6" customHeight="1" x14ac:dyDescent="0.3">
      <c r="A24" s="6"/>
      <c r="B24" s="6">
        <v>64784</v>
      </c>
      <c r="C24" s="6">
        <v>5</v>
      </c>
      <c r="D24" s="8">
        <v>171</v>
      </c>
      <c r="E24" s="8">
        <v>521</v>
      </c>
      <c r="F24" s="8" t="s">
        <v>10</v>
      </c>
      <c r="G24" s="8" t="s">
        <v>1</v>
      </c>
      <c r="H24" s="9">
        <v>4006891955098</v>
      </c>
      <c r="I24" s="17">
        <v>279</v>
      </c>
    </row>
    <row r="25" spans="1:9" ht="108.6" customHeight="1" x14ac:dyDescent="0.3">
      <c r="A25" s="6"/>
      <c r="B25" s="6">
        <v>64582</v>
      </c>
      <c r="C25" s="6">
        <v>1</v>
      </c>
      <c r="D25" s="8">
        <v>171</v>
      </c>
      <c r="E25" s="8">
        <v>521</v>
      </c>
      <c r="F25" s="8" t="s">
        <v>0</v>
      </c>
      <c r="G25" s="8" t="s">
        <v>1</v>
      </c>
      <c r="H25" s="9">
        <v>4006891958051</v>
      </c>
      <c r="I25" s="17">
        <v>286</v>
      </c>
    </row>
    <row r="26" spans="1:9" ht="108.6" customHeight="1" x14ac:dyDescent="0.3">
      <c r="A26" s="6"/>
      <c r="B26" s="6">
        <v>64384</v>
      </c>
      <c r="C26" s="6">
        <v>24</v>
      </c>
      <c r="D26" s="8">
        <v>171</v>
      </c>
      <c r="E26" s="8">
        <v>521</v>
      </c>
      <c r="F26" s="8" t="s">
        <v>21</v>
      </c>
      <c r="G26" s="8" t="s">
        <v>1</v>
      </c>
      <c r="H26" s="9">
        <v>4006891967046</v>
      </c>
      <c r="I26" s="17">
        <f>78+80+80+80</f>
        <v>318</v>
      </c>
    </row>
    <row r="27" spans="1:9" ht="108.6" customHeight="1" x14ac:dyDescent="0.3">
      <c r="A27" s="6"/>
      <c r="B27" s="6">
        <v>64892</v>
      </c>
      <c r="C27" s="6">
        <v>2</v>
      </c>
      <c r="D27" s="8">
        <v>171</v>
      </c>
      <c r="E27" s="8">
        <v>521</v>
      </c>
      <c r="F27" s="8" t="s">
        <v>20</v>
      </c>
      <c r="G27" s="8" t="s">
        <v>1</v>
      </c>
      <c r="H27" s="9">
        <v>4006891958013</v>
      </c>
      <c r="I27" s="17">
        <v>360</v>
      </c>
    </row>
    <row r="28" spans="1:9" ht="108.6" customHeight="1" x14ac:dyDescent="0.3">
      <c r="A28" s="6"/>
      <c r="B28" s="6">
        <v>64324</v>
      </c>
      <c r="C28" s="6">
        <v>29</v>
      </c>
      <c r="D28" s="7">
        <v>188</v>
      </c>
      <c r="E28" s="8">
        <v>521</v>
      </c>
      <c r="F28" s="8" t="s">
        <v>13</v>
      </c>
      <c r="G28" s="8" t="s">
        <v>3</v>
      </c>
      <c r="H28" s="9">
        <v>4006891966742</v>
      </c>
      <c r="I28" s="17">
        <v>376</v>
      </c>
    </row>
    <row r="29" spans="1:9" ht="108.6" customHeight="1" x14ac:dyDescent="0.3">
      <c r="A29" s="6"/>
      <c r="B29" s="6">
        <v>64072</v>
      </c>
      <c r="C29" s="6">
        <v>6</v>
      </c>
      <c r="D29" s="7">
        <v>188</v>
      </c>
      <c r="E29" s="8">
        <v>521</v>
      </c>
      <c r="F29" s="8" t="s">
        <v>4</v>
      </c>
      <c r="G29" s="8" t="s">
        <v>3</v>
      </c>
      <c r="H29" s="9">
        <v>4006891966766</v>
      </c>
      <c r="I29" s="17">
        <v>446</v>
      </c>
    </row>
    <row r="30" spans="1:9" ht="108.6" customHeight="1" x14ac:dyDescent="0.3">
      <c r="A30" s="6"/>
      <c r="B30" s="6">
        <v>64784</v>
      </c>
      <c r="C30" s="6">
        <v>6</v>
      </c>
      <c r="D30" s="7">
        <v>188</v>
      </c>
      <c r="E30" s="8">
        <v>521</v>
      </c>
      <c r="F30" s="8" t="s">
        <v>10</v>
      </c>
      <c r="G30" s="8" t="s">
        <v>3</v>
      </c>
      <c r="H30" s="9">
        <v>4006891963130</v>
      </c>
      <c r="I30" s="17">
        <v>118</v>
      </c>
    </row>
    <row r="31" spans="1:9" ht="29.4" customHeight="1" x14ac:dyDescent="0.3">
      <c r="A31" s="6"/>
      <c r="B31" s="6"/>
      <c r="C31" s="6"/>
      <c r="D31" s="7"/>
      <c r="E31" s="8"/>
      <c r="F31" s="8" t="s">
        <v>35</v>
      </c>
      <c r="G31" s="8"/>
      <c r="H31" s="9"/>
      <c r="I31" s="17">
        <v>75</v>
      </c>
    </row>
    <row r="32" spans="1:9" ht="32.4" customHeight="1" x14ac:dyDescent="0.3">
      <c r="A32" s="1"/>
      <c r="B32" s="1"/>
      <c r="C32" s="1"/>
      <c r="D32" s="2"/>
      <c r="E32" s="2"/>
      <c r="F32" s="2"/>
      <c r="G32" s="2"/>
      <c r="H32" s="3"/>
      <c r="I32" s="16">
        <f>SUBTOTAL(109,Tabelle1[Anzahl
Kolicina])</f>
        <v>4998</v>
      </c>
    </row>
  </sheetData>
  <pageMargins left="0.11811023622047245" right="0.11811023622047245" top="0.19685039370078741" bottom="0.19685039370078741" header="0.31496062992125984" footer="0.31496062992125984"/>
  <pageSetup paperSize="9" scale="90" orientation="landscape" horizontalDpi="360" verticalDpi="36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Nico Niehaves</dc:creator>
  <cp:lastModifiedBy>Selmira Djedovic</cp:lastModifiedBy>
  <cp:lastPrinted>2024-03-05T11:04:39Z</cp:lastPrinted>
  <dcterms:created xsi:type="dcterms:W3CDTF">2023-09-11T12:08:14Z</dcterms:created>
  <dcterms:modified xsi:type="dcterms:W3CDTF">2024-03-13T11:11:23Z</dcterms:modified>
</cp:coreProperties>
</file>